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324"/>
  <workbookPr dateCompatibility="0"/>
  <mc:AlternateContent xmlns:mc="http://schemas.openxmlformats.org/markup-compatibility/2006">
    <mc:Choice Requires="x15">
      <x15ac:absPath xmlns:x15ac="http://schemas.microsoft.com/office/spreadsheetml/2010/11/ac" url="C:\Users\ruben\Downloads\"/>
    </mc:Choice>
  </mc:AlternateContent>
  <xr:revisionPtr revIDLastSave="0" documentId="8_{540F4C96-4A27-4DD1-A959-265350B9BACE}" xr6:coauthVersionLast="47" xr6:coauthVersionMax="47" xr10:uidLastSave="{00000000-0000-0000-0000-000000000000}"/>
  <bookViews>
    <workbookView xWindow="-120" yWindow="-120" windowWidth="20730" windowHeight="11040" xr2:uid="{00000000-000D-0000-FFFF-FFFF00000000}"/>
  </bookViews>
  <sheets>
    <sheet name="IMETY" sheetId="1" r:id="rId1"/>
    <sheet name="Hoja1" sheetId="2" r:id="rId2"/>
  </sheets>
  <definedNames>
    <definedName name="_xlnm._FilterDatabase" localSheetId="0" hidden="1">IMETY!$B$6:$CL$33</definedName>
  </definedNames>
  <calcPr calcId="191029"/>
  <extLst>
    <ext xmlns:x14="http://schemas.microsoft.com/office/spreadsheetml/2009/9/main" uri="{79F54976-1DA5-4618-B147-4CDE4B953A38}">
      <x14:workbookPr/>
    </ext>
  </extLst>
</workbook>
</file>

<file path=xl/calcChain.xml><?xml version="1.0" encoding="utf-8"?>
<calcChain xmlns="http://purl.oclc.org/ooxml/spreadsheetml/main">
  <c r="DU7" i="1" l="1"/>
  <c r="DD18" i="1"/>
  <c r="I16" i="2"/>
  <c r="H16" i="2"/>
  <c r="J16" i="2" l="1"/>
  <c r="K5" i="2"/>
  <c r="J5" i="2"/>
  <c r="J7" i="2"/>
  <c r="K7" i="2" s="1"/>
  <c r="J8" i="2"/>
  <c r="J9" i="2"/>
  <c r="K9" i="2" s="1"/>
  <c r="J10" i="2"/>
  <c r="K10" i="2" s="1"/>
  <c r="J6" i="2"/>
  <c r="K6" i="2" s="1"/>
  <c r="H12" i="2"/>
  <c r="J20" i="2" l="1"/>
  <c r="I20" i="2" s="1"/>
  <c r="I21" i="2" s="1"/>
  <c r="J17" i="2"/>
  <c r="CC18" i="1"/>
  <c r="BW18" i="1" s="1"/>
  <c r="DU30" i="1" l="1"/>
  <c r="EL30" i="1" s="1"/>
  <c r="FC30" i="1" s="1"/>
  <c r="FD30" i="1" s="1"/>
  <c r="FT30" i="1" s="1"/>
  <c r="FT35" i="1" s="1"/>
  <c r="DD30" i="1"/>
  <c r="CC33" i="1"/>
  <c r="BW33" i="1"/>
  <c r="CC32" i="1"/>
  <c r="BW32" i="1"/>
  <c r="CC31" i="1"/>
  <c r="BW31" i="1"/>
  <c r="CC30" i="1"/>
  <c r="BW30" i="1"/>
  <c r="EL29" i="1"/>
  <c r="DU29" i="1"/>
  <c r="DD29" i="1"/>
  <c r="CC29" i="1"/>
  <c r="BW29" i="1"/>
  <c r="FD27" i="1"/>
  <c r="FT27" i="1" s="1"/>
  <c r="EL27" i="1"/>
  <c r="EM27" i="1" s="1"/>
  <c r="DU27" i="1"/>
  <c r="DU24" i="1"/>
  <c r="DV24" i="1" s="1"/>
  <c r="EL24" i="1" s="1"/>
  <c r="EM24" i="1" s="1"/>
  <c r="FC24" i="1" s="1"/>
  <c r="FD24" i="1" s="1"/>
  <c r="FT24" i="1" s="1"/>
  <c r="CC28" i="1"/>
  <c r="BW28" i="1"/>
  <c r="CC27" i="1"/>
  <c r="BW27" i="1"/>
  <c r="CC26" i="1"/>
  <c r="BW26" i="1"/>
  <c r="CC25" i="1"/>
  <c r="BW25" i="1"/>
  <c r="CC24" i="1"/>
  <c r="BW24" i="1"/>
  <c r="CC23" i="1"/>
  <c r="BW23" i="1"/>
  <c r="CC22" i="1"/>
  <c r="BW22" i="1"/>
  <c r="CC21" i="1"/>
  <c r="BW21" i="1"/>
  <c r="CC20" i="1"/>
  <c r="BW20" i="1"/>
  <c r="CC19" i="1"/>
  <c r="BW19" i="1"/>
  <c r="CC16" i="1" l="1"/>
  <c r="BW16" i="1"/>
  <c r="CC15" i="1"/>
  <c r="BW15" i="1"/>
  <c r="CC14" i="1"/>
  <c r="BW14" i="1"/>
  <c r="CC13" i="1"/>
  <c r="BW13" i="1"/>
  <c r="CC12" i="1"/>
  <c r="BW12" i="1"/>
  <c r="CC11" i="1"/>
  <c r="BW11" i="1"/>
  <c r="BP11" i="1"/>
  <c r="BO11" i="1"/>
  <c r="CC10" i="1"/>
  <c r="BW10" i="1"/>
  <c r="CC9" i="1"/>
  <c r="BW9" i="1"/>
  <c r="FC7" i="1"/>
  <c r="FD7" i="1" s="1"/>
  <c r="CC8" i="1"/>
  <c r="BW8" i="1"/>
  <c r="CC7" i="1"/>
  <c r="BW7" i="1"/>
  <c r="BP7" i="1" l="1" a="1"/>
  <c r="BP7" i="1" s="1"/>
  <c r="BO7" i="1" a="1"/>
  <c r="BO7" i="1" s="1"/>
  <c r="BN7" i="1" a="1"/>
  <c r="BN7" i="1" s="1"/>
  <c r="BM7" i="1" a="1"/>
  <c r="BM7" i="1" s="1"/>
  <c r="BN11" i="1"/>
  <c r="BM11" i="1"/>
  <c r="BP30" i="1"/>
  <c r="BO30" i="1"/>
  <c r="BN30" i="1"/>
  <c r="BM30" i="1"/>
  <c r="BP29" i="1"/>
  <c r="BO29" i="1"/>
  <c r="BN29" i="1"/>
  <c r="BM29" i="1"/>
  <c r="BP19" i="1"/>
  <c r="BO19" i="1"/>
  <c r="BN19" i="1"/>
  <c r="BM19" i="1"/>
  <c r="CC17" i="1"/>
  <c r="BW17" i="1" s="1"/>
  <c r="BP17" i="1"/>
  <c r="BO17" i="1"/>
  <c r="BN17" i="1"/>
  <c r="BM17" i="1"/>
  <c r="BQ19" i="1" l="1"/>
  <c r="BL19" i="1" s="1"/>
  <c r="BQ11" i="1"/>
  <c r="BL11" i="1" s="1"/>
  <c r="BQ30" i="1"/>
  <c r="BL30" i="1" s="1"/>
  <c r="BQ7" i="1"/>
  <c r="BL7" i="1" s="1"/>
  <c r="BQ29" i="1"/>
  <c r="BL29" i="1" s="1"/>
  <c r="BQ17" i="1"/>
  <c r="BL17" i="1" s="1"/>
  <c r="BJ29" i="1" l="1"/>
  <c r="BJ7" i="1"/>
  <c r="BJ19" i="1"/>
  <c r="BJ11" i="1"/>
  <c r="BJ30" i="1"/>
  <c r="BJ17" i="1"/>
</calcChain>
</file>

<file path=xl/sharedStrings.xml><?xml version="1.0" encoding="utf-8"?>
<sst xmlns="http://purl.oclc.org/ooxml/spreadsheetml/main" count="712" uniqueCount="271">
  <si>
    <t>.</t>
  </si>
  <si>
    <t>PLAN DE ACCIÓN IMETY 2024-2027</t>
  </si>
  <si>
    <t>1. PROGRAMA DE GOBIERNO</t>
  </si>
  <si>
    <t>2. INICIATIVAS DEPENDENCIAS Y ENTIDADES DESCENTRALIZADAS</t>
  </si>
  <si>
    <t>3. ARTICULACIÓN PLAN NACIONAL Y DEPARTAMENTAL</t>
  </si>
  <si>
    <t>4. BATERIA DE INDICADORES DE RESULTADO - DNP</t>
  </si>
  <si>
    <t>5. CADENA DE VALOR - CATÁLOGO PRESUPUESTAL - DNP - VRS 10JULIO24</t>
  </si>
  <si>
    <t>EVALUACIÓN - SEGUIMIENTO</t>
  </si>
  <si>
    <t>6. INFORMACIÓN COMPLEMENTARIA</t>
  </si>
  <si>
    <t>8. COMPONENTE PRESUPUESTAL (Insumo:PPI-MFMP-PP)</t>
  </si>
  <si>
    <t>No.</t>
  </si>
  <si>
    <t>RETO/LINEA ESTRATÉGICA</t>
  </si>
  <si>
    <t>COMPONENTE/PROGRAMA PG</t>
  </si>
  <si>
    <t>APUESTA PPAL</t>
  </si>
  <si>
    <t>2DA. APUESTA</t>
  </si>
  <si>
    <t>3RA. APUESTA</t>
  </si>
  <si>
    <t>NUEVOS PROYECTOS</t>
  </si>
  <si>
    <t>PROYECTO ACTUAL</t>
  </si>
  <si>
    <t>NACIÓN - COLOMBIA POTENCIA DE VIDA</t>
  </si>
  <si>
    <t>DEPARTAMENTO DEL VALLE</t>
  </si>
  <si>
    <t>INDICADOR DE RESULTADO</t>
  </si>
  <si>
    <t>SECTOR</t>
  </si>
  <si>
    <t>PROGRAMA</t>
  </si>
  <si>
    <t>PRODUCTO</t>
  </si>
  <si>
    <t>INDICADOR PRODUCTO</t>
  </si>
  <si>
    <t>Total Acumulado por Proyecto</t>
  </si>
  <si>
    <t>Ponderado Indicador Dentro del Proyecto</t>
  </si>
  <si>
    <t>Avance Real Meta 2024 Acumulado</t>
  </si>
  <si>
    <t>% de Avance del Indicador en el Periodo</t>
  </si>
  <si>
    <t>Actividades del Proyecto por Indicador</t>
  </si>
  <si>
    <t>% de Avance en el Periodo</t>
  </si>
  <si>
    <t>EDT</t>
  </si>
  <si>
    <t>APORTE A PLANES SECTORIALES TERRITORIO</t>
  </si>
  <si>
    <t>POLITICAS TRANSVERSALES (CATÁLOGO 02JUL/23)</t>
  </si>
  <si>
    <t>APORTE A POLITICAS PÚBLICAS DEPTO</t>
  </si>
  <si>
    <t>APORTE A POLITICAS PÚBLICAS TERRITORIO</t>
  </si>
  <si>
    <t xml:space="preserve">APROPIACIÓN INICIAL </t>
  </si>
  <si>
    <t>APROPIACIÓN DEFINITIVA</t>
  </si>
  <si>
    <t>RESGISTRO/COMPROMISO</t>
  </si>
  <si>
    <t>EJECUCIÓN/OBLIGACIÓN</t>
  </si>
  <si>
    <t>PAGOS</t>
  </si>
  <si>
    <t>Cod.</t>
  </si>
  <si>
    <t>Nombre</t>
  </si>
  <si>
    <t>ENTIDAD RESPONSABLE</t>
  </si>
  <si>
    <t>Iniciativas Planteadas</t>
  </si>
  <si>
    <t>Actividades o Detalle</t>
  </si>
  <si>
    <t>Nombre Nuevo Proyecto</t>
  </si>
  <si>
    <t>Nuevo BPIN</t>
  </si>
  <si>
    <t>Observaciones</t>
  </si>
  <si>
    <t>Proyecto Estratégico</t>
  </si>
  <si>
    <t>BPIN Actual</t>
  </si>
  <si>
    <t>Horizonte</t>
  </si>
  <si>
    <t>El producto continúa</t>
  </si>
  <si>
    <t>Línea Est.</t>
  </si>
  <si>
    <t>Programa</t>
  </si>
  <si>
    <t>CODIGO</t>
  </si>
  <si>
    <t>DESCRIPCIÓN</t>
  </si>
  <si>
    <t>MEDIDO A TRAVES DE</t>
  </si>
  <si>
    <t>META CUATRIENIO</t>
  </si>
  <si>
    <t>PONDE/</t>
  </si>
  <si>
    <t>LÍNEA BASE</t>
  </si>
  <si>
    <t>VALOR A PROGRAMAR</t>
  </si>
  <si>
    <t>META2024</t>
  </si>
  <si>
    <t>META2025</t>
  </si>
  <si>
    <t>META2026</t>
  </si>
  <si>
    <t>META2027</t>
  </si>
  <si>
    <t>COD.</t>
  </si>
  <si>
    <t>DETALLE</t>
  </si>
  <si>
    <t>Ppal</t>
  </si>
  <si>
    <t>Territorio</t>
  </si>
  <si>
    <t>ORIENTACIÓN (Increm/Mtto)</t>
  </si>
  <si>
    <t>ACUMULADA      SI/NO</t>
  </si>
  <si>
    <t>CANTIDAD A PROGRAMAR</t>
  </si>
  <si>
    <t xml:space="preserve">Trimestre I </t>
  </si>
  <si>
    <t xml:space="preserve">Trimestre II </t>
  </si>
  <si>
    <t>Trimestre III</t>
  </si>
  <si>
    <t>Trimestre IV</t>
  </si>
  <si>
    <t>Total Vigencia</t>
  </si>
  <si>
    <t>Actividades MGA</t>
  </si>
  <si>
    <t>Sub Actividades o Tareas</t>
  </si>
  <si>
    <t>Descripción Actividad</t>
  </si>
  <si>
    <t>Entregable</t>
  </si>
  <si>
    <t>% Ejecución Total</t>
  </si>
  <si>
    <t>Ponderado Actividad</t>
  </si>
  <si>
    <t>PLAN</t>
  </si>
  <si>
    <t>POLÍTICA</t>
  </si>
  <si>
    <t>CÓDIGO DE CUENTA</t>
  </si>
  <si>
    <t>RP LIBRE DEST</t>
  </si>
  <si>
    <t>RP DEST. ESPE</t>
  </si>
  <si>
    <t>SGP-Educación</t>
  </si>
  <si>
    <t>SGP-Salud</t>
  </si>
  <si>
    <t>SGP-Agua Potable</t>
  </si>
  <si>
    <t>SGP-Alimentación escolar</t>
  </si>
  <si>
    <t>SGP-Cultura</t>
  </si>
  <si>
    <t>SGP-deporte</t>
  </si>
  <si>
    <t>SGP-Libre inversión</t>
  </si>
  <si>
    <t>SGP-Destinación</t>
  </si>
  <si>
    <t>SGP-Ribereños</t>
  </si>
  <si>
    <t>SGR</t>
  </si>
  <si>
    <t>COFINANCIACIÓN DEPARTAMENTAL</t>
  </si>
  <si>
    <t>COFINANCIACIÓN NACIONAL</t>
  </si>
  <si>
    <t>CRÉDITO</t>
  </si>
  <si>
    <t>OTROS</t>
  </si>
  <si>
    <t>TOTAL APROPIACIÓN INCIAL 2024</t>
  </si>
  <si>
    <t>TOTAL APROPIACIÓN DEFINITIVA 2024</t>
  </si>
  <si>
    <t>TOTAL REGISTRO/COMPROMISO 2024</t>
  </si>
  <si>
    <t>TOTALEJECUCIÓN/OBLIGACIÓN 2024</t>
  </si>
  <si>
    <t>TOTAL PAGOS 2024</t>
  </si>
  <si>
    <t>TRANSFORMACIÓN A TRAVES DE LA GENERACIÓN DE INGRESOS EMPLEO Y COMPETITIVIDAD</t>
  </si>
  <si>
    <t>2.1</t>
  </si>
  <si>
    <t>Yumbo Capital Industrial Y Competitiva</t>
  </si>
  <si>
    <t>IMETY</t>
  </si>
  <si>
    <t>2.- Seguridad Humana Y Justicia Social</t>
  </si>
  <si>
    <t>2.3</t>
  </si>
  <si>
    <t>Expansión de capacidades: más y mejores oportunidades de la población para lograr sus proyectos de vida</t>
  </si>
  <si>
    <t>1; 2 y 3</t>
  </si>
  <si>
    <t xml:space="preserve">1.- Expandir las capacidades humanas y el liderazgo de nuestro territorio; 2.- Integrar esfuerzos para actuar de manera multidimensional en el bienestar de la población; 3.- Reconocer la diversidad territorial y cultural como factor integrador, capacidad estratégica y fortaleza en nuestra identidad; </t>
  </si>
  <si>
    <t>1.1; 1.3; 2.2; 2.4; 2.5; 3.1; 3.2</t>
  </si>
  <si>
    <t>1.1.- Empleo y desarrollo económico; 1.3.- Agricultura del futuro con arraigo en su historia; 2.2.- La innovación social vallecaucana para un desarrollo multidimensional; 2.4.- educación para el desarrollo social en el valle del cauca; 2.5.- Salud con enfoque territorial; 3.1.- Programa valle oro puro para todos; 3.2.- Identidad cultural vallecaucana, y demás relacionados</t>
  </si>
  <si>
    <t xml:space="preserve"> Tasa de formalidad laboral</t>
  </si>
  <si>
    <t>NA</t>
  </si>
  <si>
    <t>Trabajo</t>
  </si>
  <si>
    <t>Sí</t>
  </si>
  <si>
    <t>Incremento</t>
  </si>
  <si>
    <t>NO</t>
  </si>
  <si>
    <t>No</t>
  </si>
  <si>
    <t>Mantenimiento</t>
  </si>
  <si>
    <t>1.1.7</t>
  </si>
  <si>
    <t>Trabajaremos en estrategias que ayuden al progreso de nuestro municipio a través de la profesionalización y cualificación de nuestros jóvenes. para esto generaremos estrategias que permitan un tránsito armónico de los todos los estudiantes de las instituciones educativas urbanas y rurales a las instituciones de educación superior. educación técnica profesional. tecnológica. y Educación para el Trabajo y el Desarrollo Humano (ETDH) como política pública educativa municipal. articulados con la Mesa de Articulación Intersectorial para la Generación de Ingresos a través del empleo y el Emprendimiento para el Municipio de Yumbo.</t>
  </si>
  <si>
    <t>Capacitar y certificar a 1102 nuevos estudiantes en formacion tecnica laboral por competencias. Línea Base: 2324 Estudiantes</t>
  </si>
  <si>
    <t xml:space="preserve"> Formación para el trabajo</t>
  </si>
  <si>
    <t>Número de documentos</t>
  </si>
  <si>
    <t>Mantenimiento Intalaciones IMETY</t>
  </si>
  <si>
    <t>Adecuación. dotación y mantenimiento de los espacios con necesidades</t>
  </si>
  <si>
    <t>1. Realizando contratacion para el mantenimiento preventivo y correctivo de los equipos de cocina. maquinas de confeccion . computadores y aires acondicionados.
2 .Realizando mantenimiento y reparacion de las instalaciones del IMETY.</t>
  </si>
  <si>
    <t>Optimización Acondicionamiento Provisión De La Infraestructura Física Que Garanticen La Prestación De Servicios Del Instituto Municipal De Educación Para El Trabajo Y Desarrollo Humano De Yumbo Yumbo</t>
  </si>
  <si>
    <t>Servicio de apoyo financiero para el mejoramiento de los espacios de formación integral para el trabajo</t>
  </si>
  <si>
    <t>Corresponde al apoyo financiero orientado  a la  construcción y/o adecuación de infraestructura física, dotación de ambientes de formación (mobiliario, maquinaria, equipos y elementos tecnológicos) destinados a la formación integral para el trabajo.</t>
  </si>
  <si>
    <t>Espacios de formación financiados</t>
  </si>
  <si>
    <t>Número de espacios</t>
  </si>
  <si>
    <t>Lograr 4 nuevos programas con aseguramiento de la calidad de la formacion para el trabajo. Línea Base: 13 Programas</t>
  </si>
  <si>
    <t>Servicio de aseguramiento de calidad de la formación para el trabajo</t>
  </si>
  <si>
    <t>0.25</t>
  </si>
  <si>
    <t xml:space="preserve">Capacitacion y certificacion de personas de los diferentes grupos poblacionales.  en artes.  oficios y emprendimiento. para la generacion de empleo. ingresos y competitividad </t>
  </si>
  <si>
    <t xml:space="preserve">1. Ofertado e implementando los programas de emprendimiento y formación continua en artes y oficios ( cursos cortos. talleres. seminarios y diplomados) que establezca la institución.
2. Realizando la contratación de apoyos a la gestion institucional para estudiantes (facilitadores y/o capacitadores) .
3, Emitiendo la constancia de asistencia a las personas que cumplan con los requisitos establecidos por la institución dentro del servicio de formación para el trabajo en competencias para la inserción laboral y/o el emprendimiento.
</t>
  </si>
  <si>
    <t>APROVECHAMIENTO DEL SECTOR PRODUCTIVO EL DESARROLLO HUMANO Y EL EMPRENDIMIENTO DEL MUNICIPIO DE YUMBO</t>
  </si>
  <si>
    <t>2021-2024</t>
  </si>
  <si>
    <t>SI</t>
  </si>
  <si>
    <t>Servicio de formación para el trabajo en competencias para la inserción laboral</t>
  </si>
  <si>
    <t>Acciones destinadas al desarrollo de competencias para la inserción al mercado laboral, como complemento de la educación básica; para la actualización constante de los conocimientos y habilidades, lo que impacta la productividad y competitividad de los lugares donde trabajan y para la promoción del acceso al trabajo de poblaciones vulnerables por medio de programas especiales de formación.</t>
  </si>
  <si>
    <t xml:space="preserve">Personas formadas </t>
  </si>
  <si>
    <t>Número de certificaciones de competencias y ocupaciones</t>
  </si>
  <si>
    <t>PDM 2020-2023 (FORTALECIMIENTO)</t>
  </si>
  <si>
    <t xml:space="preserve">.
</t>
  </si>
  <si>
    <t>FORTALECIMIENTO A LA EDUCACIÓN PARA EL TRABAJO EN EL MUNICIPIO DE YUMBO</t>
  </si>
  <si>
    <t>Corresponde a las acciones realizadas para asegurar la calidad de la formación para el trabajo que se han prestado.</t>
  </si>
  <si>
    <t>Acciones de aseguramiento de calidad de la formación para el trabajo realizadas</t>
  </si>
  <si>
    <t>Número de acciones</t>
  </si>
  <si>
    <t>Servicio de fomento de los programas de formación para el trabajo</t>
  </si>
  <si>
    <t>Hace referencia a las acciones encaminadas al desarrollo, fomento y seguimiento de programas de formación para el trabajo.</t>
  </si>
  <si>
    <t>Programas realizados</t>
  </si>
  <si>
    <t>PDM 2020-2023 ( MEJORAMIENTO, ADECUACION Y DOTACION)</t>
  </si>
  <si>
    <t>MEJORAMIENTO ADECUACIÓN Y DOTACIÓN DE LA INFRAESTRUCTURA FÍSICA DEL INSTITUTO MUNICIAL DE EDUCACIÓN PARA EL TRABAJO Y DESARROLLO HUMANO DE YUMBO</t>
  </si>
  <si>
    <t>Documentos de planeación</t>
  </si>
  <si>
    <t>Consiste en la formulación de documentos cuyo objetivo es plasmar una visión de futuro a nivel país, entidad territorial, comunidad, sector, región, entidad o cualquier nivel de desagregación que se requiera, plasmando elementos como objetivos, estrategias, metas e indicadores</t>
  </si>
  <si>
    <t>Documentos de planeación realizados</t>
  </si>
  <si>
    <t>PDM 2020-2023 ( AGENCIA)</t>
  </si>
  <si>
    <t>IMPLEMENTACIÓN DE LA AGENCIA PÚBLICA DE GESTIÓN Y COLOCACIÓN DE EMPLEO DEL MUNICIPIO DE YUMBO</t>
  </si>
  <si>
    <t>2022-2024</t>
  </si>
  <si>
    <t xml:space="preserve"> Fomento de la investigación. desarrollo tecnológico e innovación del sector trabajo</t>
  </si>
  <si>
    <t>Servicio de asistencia técnica para el fortalecimiento de la red de prestadores del Servicio Público de Empleo</t>
  </si>
  <si>
    <t>Comprende asistencia técnica y transferencia de conocimientos relacionados con herramientas, instrumentos y demás acciones que permiten la gestión y fortalecimiento de los prestadores del SPE y la gestión empresarial que realizan los prestadores del SPE autorizados a nivel nacional</t>
  </si>
  <si>
    <t>Prestadores del Servicio Público de Empleo fortalecidos técnicamente</t>
  </si>
  <si>
    <t>Número de prestadores</t>
  </si>
  <si>
    <t>Mantenimiento estructural (Techos) y/o dotacion de mobiliario del IMETY</t>
  </si>
  <si>
    <t>Mantenimiento preventivo y correctivo de  maquinaria, equipos y elementos tecnológicos</t>
  </si>
  <si>
    <t>Número de personas en artes y oficios y emprendimiento, certificados</t>
  </si>
  <si>
    <t>Certificar estudiantes en formación técnica laboral por competencias</t>
  </si>
  <si>
    <t>Acciones Orientadas para el aseguramiento de la calidad para los programas de formación para el trabajo que se ofertan en el IMETY</t>
  </si>
  <si>
    <t xml:space="preserve">Adecuación. Dotación y mantenimiento d elos espacios </t>
  </si>
  <si>
    <t>Agencia Pública de Gestión y Colocación de Empleo implementada.</t>
  </si>
  <si>
    <t>Mantenimiento de los techos de las sedes academica y administrativa de la entidad</t>
  </si>
  <si>
    <t>Actividad programada para el 2025</t>
  </si>
  <si>
    <t>N/A</t>
  </si>
  <si>
    <t>Dotacion tecnico y operativa de los diferentes ambientes academicos y administrativos institucionales</t>
  </si>
  <si>
    <t>Formación para el trabajo.</t>
  </si>
  <si>
    <t>1.- Expandir las capacidades humanas y el liderazgo de nuestro territorio;
 2.- Integrar esfuerzos para actuar de manera multidimensional en
el bienestar de la población; 
3.- Reconocer la diversidad territorial y cultural como factor integrador, capacidad estratégica y fortaleza en
nuestra identidad; .</t>
  </si>
  <si>
    <t>Transformación A Través De La Generación De Ingresos Empleo Y Competitividad.</t>
  </si>
  <si>
    <t xml:space="preserve">04.17.17.03.00.00.133100.36.3603.1300.2024768920013.3603027.2.3.3.05.09.054.36.08          </t>
  </si>
  <si>
    <t>Mantenimiento de Aires Acondicionados de la entidad</t>
  </si>
  <si>
    <t>Mantenimiento preventivo, correctivo y soporte de los equipos de computo y perifericos de la entidad.</t>
  </si>
  <si>
    <t>Realizar la contratación de apoyos a la gestion institucional para estudiantes como facilitadores y/o capacitadores.</t>
  </si>
  <si>
    <t>Se realizó la contratación de 11 facilitadores para formación</t>
  </si>
  <si>
    <t>Contratacion de apoyo para la gestion administrativa de los formaciones para emprendimiento (Cursos cortos)</t>
  </si>
  <si>
    <t xml:space="preserve">Se realizó la contratación de 1 apoyo administrativo </t>
  </si>
  <si>
    <t>Se realiza la promocion de la gestion academica mediante la realizacion de muestras de emprendimiento (2)</t>
  </si>
  <si>
    <t>Se realizaron 2 muestras de emprendimiento</t>
  </si>
  <si>
    <t xml:space="preserve">Se realizan la promocion y difucion de los programas y eventos de la formacion en emprendimiento </t>
  </si>
  <si>
    <t xml:space="preserve">Se realizó oferta de cursos cortos y seminarios por diferentes medios de divulgación. (Facebook, Instagram, Página web, entre otros). </t>
  </si>
  <si>
    <t>Se genera la modernizacion de los ambientes de aprendizaje de las diferentes areas para la formacion de emprendimiento</t>
  </si>
  <si>
    <t>Se contrató el mantenimiento de las maquinas industriales para la confección</t>
  </si>
  <si>
    <t xml:space="preserve"> Emitir la constancia de asistencia a las personas que cumplan con los requisitos establecidos por la institución dentro del servicio de formación para el trabajo en competencias para la inserción laboral y/o el emprendimiento.</t>
  </si>
  <si>
    <t>Se emitieron 873 constancias de asistencia a las personas que cumplieron con los requisitos establecidos por la institución dentro del servicio de formación para el trabajo en competencias para la inserción laboral y/o el emprendimiento.</t>
  </si>
  <si>
    <t>Formación para el trabajo</t>
  </si>
  <si>
    <t>04.17.17.01.00.00.121000.36.3603.1300.2021768920019.3603002.2.3.3.05.09.054.36.01</t>
  </si>
  <si>
    <t>Contratar, gestionar y realizar seguimiento al grupo de instructores para la formacion tecnica laboral</t>
  </si>
  <si>
    <t>Se contrataron 32 instructores para los programas técnicos laborales por competencias.</t>
  </si>
  <si>
    <t>Contratar, gestionar y realizar seguimiento al grupo de apoyo para el fortalecimiento a gestion  academica</t>
  </si>
  <si>
    <t>Se contrataron 38  apoyos administrativos para el fortalecimiento de la educación.</t>
  </si>
  <si>
    <t>Gestionar la la poliza de seguro academico de los estudiantes en ejercicio de la etapa formativa</t>
  </si>
  <si>
    <t>Se realizo la contratacion del operador para el aseguramiento de los estudiantes en practica, bajo la modalidad de poliza todo riesgo para los estudiantes activos</t>
  </si>
  <si>
    <t>Gestionar el aseguramiento de los estudiantes en ejercicio de la etapa practica ante la administradora de riesgos</t>
  </si>
  <si>
    <t>Se realizo la contratacion del operador para el aseguramiento de los estudiantes en practica, bajo la modalidad de aseguramientop de Riesgos Laborales.</t>
  </si>
  <si>
    <t>Se realiza la promocion de la gestion academica mediante la realizacion de ferias empresarialiales (2)</t>
  </si>
  <si>
    <t>Realizar promocion de la gestion academica mediante el desarrollo de los eventos como: certificacion para los estudiantes graduados como Tecnicos Laborales por competencias, Plan de Bienestar academico, difucion permanente de la gestion academica</t>
  </si>
  <si>
    <t>Realizar la promocion y difucion de los programas de formacion de Tecnicos Laborales por Competencias TLC (2 jornadas anuales)</t>
  </si>
  <si>
    <t xml:space="preserve">Se realizo la promocion y difucion de los dos periodos academicos de los Tecnicos Laborales por Competencias, de la vigencia 2024, previo a las jornadas de matricula para cada uno de los semestres.
Se han realizado 20 actividades de oferta Institucional y apoyo en diferentes grupos poblacionales de la municipalidad.
</t>
  </si>
  <si>
    <t>Realñizar la modernizacion de los ambientes de aprendizaje de los diferentes Tecnicos Laborales (Sala de sisitemas - cocina)</t>
  </si>
  <si>
    <t>Fortalece la gestion academica mediante la actualizacion y soporte a la plataforma de apoyo academico Q10</t>
  </si>
  <si>
    <t>Se realiza el pago del licenciamiento anual de la plataforma Q10, con la alpliacion de servicios de soporte academico</t>
  </si>
  <si>
    <t>Fortalecer el bienestar de los estudiantes, mediante el desarrollo de eventos y actividades de reconocimiento e integracion (Celebracion del dia del aprendiz)</t>
  </si>
  <si>
    <t>Expandir las capacidades humanas y el liderazgo de nuestro territorio; 2.- Integrar esfuerzos para actuar de manera multidimensional en el
bienestar de la población.</t>
  </si>
  <si>
    <t>Capacitacion y certificacion de estudiantes de los diferentes grupos poblacionales en formación técnica laboral por competencias Y
Capacitacion y certificacion de personas de los diferentes grupos poblacionales. en artes. oficios y emprendimiento. para la generacion de empleo. ingresos y competitividad</t>
  </si>
  <si>
    <t>Se realizo el mantenimiento de los aires acondicionados de las areas administrativas y gestion academica
Se realizo el mantenimiento del ambiente de aprendizaje de cocina.
Se realizo la dotacion de equipos de computo</t>
  </si>
  <si>
    <t>05.17.31.09.00.00.131112.36.3603.1300.2021768920020.3603013.2.3.1.11.02</t>
  </si>
  <si>
    <t>Adecuar, dotar y realizar mantenimiento de los espacios con necesidades</t>
  </si>
  <si>
    <t xml:space="preserve">1. Contratar, gestionar y realizar seguimiento al personal de apoyo de gestion institucional  necesario para la atencion de la comunidad en la prestacion del servicio de la Agencia Publica de Gestion  y Colocacion de Empleo </t>
  </si>
  <si>
    <t>Se contrataron 9 apoyos a la gestion para la prestacion del servicio de la Agencia Publica de Gestion y Colocacion de Empleo.</t>
  </si>
  <si>
    <t>Generación y formalización del empleo</t>
  </si>
  <si>
    <t>1-Expandir las capacidades humanas y el liderazgo de nuestro territorio; 
2-.Integrar esfuerzos para actuar de manera multidimensional en
el bienestar de la población;</t>
  </si>
  <si>
    <t>Transformacion a traves de la generacion de ingresos empleo y competitividad.</t>
  </si>
  <si>
    <t>2. Realizar promocion y difusion de la Agencia de empleo durante la vigencia.</t>
  </si>
  <si>
    <t>Se desarrollo la publicidad de las diferentes actividades que realiza la Agencia Publica de Gestion y colocacion de Empleo en diferentes medios de comunicación, como las ferias de empleabilidad y las convocatorias de empleo</t>
  </si>
  <si>
    <t>3. Realizacion de las ferias de empleabilidad para la vinculacion laboral de la poblacion.</t>
  </si>
  <si>
    <t>Se han realizado 4 ferias de empleabilidad, asi:
1er feria - 
2da feria
4ta feria
Se han realizado 24 convocatorias de empleo con diferentes grupos poblacionales de las 4 comunas del municipio de Yumbo.
Se registrado 134 nuevas empresas ( oferentes empleadores).
Se han realizado 37 visitas al sector industrial de la municipalidad en busqueda de las ofertas laborales del sector y la generacion de alianzas para la empleabilidad.
Se han registrado 648 vacantes
Se han registrado 2880 oferentes buscadores
Se han realizado 1522 orientaciones ocupacionales
Se han remitido 6238 perfiles de candidatos
Se han colocado 932 personas</t>
  </si>
  <si>
    <t>4. Fortalecer  la gestion de la agencia mediante la compra de equipos tecnologicos y mobiliario.</t>
  </si>
  <si>
    <t>El proceso de Dotacion para la agencia publica de colocacion se tiene programado para el ultimo trimestre del año</t>
  </si>
  <si>
    <t xml:space="preserve">04.17.17.01.00.00.121000.36.3605.1300.2022768920006.3605017.2.3.3.05.09.054.36.01         </t>
  </si>
  <si>
    <t xml:space="preserve">.Realizar  contrato de apoyo  necesario para el aseguramiento del acompañamiento en el sistema de gestion de la  calidad. </t>
  </si>
  <si>
    <t xml:space="preserve">.Realizar contrato con el  ICONTEC para el seguimiento y renovacion de la certificacion en las normas  ISO-9001:2015. NTC-5555 y NTC 5581:2011 .   </t>
  </si>
  <si>
    <t>Documento de Certificacion</t>
  </si>
  <si>
    <t>Formacion para el trabajo</t>
  </si>
  <si>
    <t>PONDERACIONES DE PLAN DE ACCION</t>
  </si>
  <si>
    <t>Meta Resultado</t>
  </si>
  <si>
    <t>Ponderacion</t>
  </si>
  <si>
    <t>Meta Producto</t>
  </si>
  <si>
    <t xml:space="preserve">Proyecto </t>
  </si>
  <si>
    <t>Bpin</t>
  </si>
  <si>
    <t>Codigo</t>
  </si>
  <si>
    <t>Detalle</t>
  </si>
  <si>
    <t>2024768920013</t>
  </si>
  <si>
    <t>2021768920019</t>
  </si>
  <si>
    <t>2021768920020</t>
  </si>
  <si>
    <t>2021768920021</t>
  </si>
  <si>
    <t>Optimización Acondicionamiento Provisión De La Infraestructura Física  Que Garanticen La Prestación De Servicios Del Instituto Municipal De Educación Para El Trabajo Y Desarrollo Humano De Yumbo  Yumbo</t>
  </si>
  <si>
    <t>Aprovechamiento del sector productivo el desarrollo humano y el emprendimiento del municipio de yumbo</t>
  </si>
  <si>
    <t>Mejoramiento adecuación y dotación de la infraestructura física del instituto municipal de educación para el trabajo y desarrollo humano de yumbo</t>
  </si>
  <si>
    <t>Fortalecimiento a la educación para el trabajo en el municipio de Yumbo</t>
  </si>
  <si>
    <t>Implementación de la agencia pública de gestión y colocación de empleo del municipio de Yumbo</t>
  </si>
  <si>
    <t>2022468920006</t>
  </si>
  <si>
    <t>Recursos Apropiados</t>
  </si>
  <si>
    <t>Recursos Ejecutados</t>
  </si>
  <si>
    <t>2. Se realizo el contrato con el ICONTEC para el seguimiento y renovacion de la certificacion en las normas ISO-9001:2025, NTC -5555 , NTC -5581: 2011 y NTC 6556  logrando la certificacion de 2 programas nuevos y la renovacion de la certificacion de Calidad</t>
  </si>
  <si>
    <t xml:space="preserve">1. Se realizo el contrato de PS No. 100.15.01-027-2024 del profesional especializado para estructurar  y hacer el seguimiento al proceso de Calidad </t>
  </si>
  <si>
    <t>Se realizo la contratacion del operador para el desarrollo de las ferias empresariales de los estudiantes de  los distintos Tecnicos Laborales de la Gestion academica, asi:
1 er Feria empresarial  junio del 2024 y  la  2da feria empresarial diciembre de 2024</t>
  </si>
  <si>
    <t xml:space="preserve">Teniendo en cuenta que el servicio prestado por el instituto abarca a toda la comunidad interesada incluyendo el enfoque diferencial y victimas del conflicto armado actualmente en  el instittuto  para el primer semestre se certificaron 145 aprendices y para el segundo semestre se certificaron 240  aprendiices de los diferentes programas tecnicos laborales. es decir que para este año el IMETY capacito y certifico un total de 385 personas en Tecnicos Laborales por Competencia.    </t>
  </si>
  <si>
    <t>Se realizo la contratacion del suministro de elementos de cocina, para fortalecer la practica pedagogica del Tecnico laboral por competencias de cocina, durante el mes de noviembre.
Se realizon La dotacion de la sala de sistemas para Los Tecnicos por Competencias Administrativos.</t>
  </si>
  <si>
    <t>Se realizo en el mes de julio la celebracion del dia del aprendiz IMETY, en el cual se resalto la labor de los estudiantes y se realizo el reconocimiento al desempeño academico, durante el primer semestre de los TLC</t>
  </si>
  <si>
    <t>04.17.17.01.00.00.121000.36.3603.1300.2021768920021.3603011.2.3.3.05.09.054.36.01</t>
  </si>
  <si>
    <t>04.17.17.01.00.00.121000.36.3603.1300.2021768920021.3603011.2.3.3.05.09.054.36.08</t>
  </si>
  <si>
    <t xml:space="preserve">04.17.17.01.00.00.121000.36.3603.1300.2021768920021.3603019.2.3.3.05.09.054.36.01
05.17.31.09.00.00.131112.36.3603.1300.2021768920021.3603019.2.3.1.11.10  
   04.17.17.03.00.00.133100.36.3603.1300.2021768920021.3603019.2.3.3.05.09.054.36.08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</si>
</sst>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0.00_);_(&quot;$&quot;* \(#,##0.00\);_(&quot;$&quot;* &quot;-&quot;??_);_(@_)"/>
    <numFmt numFmtId="165" formatCode="0.0"/>
    <numFmt numFmtId="166" formatCode="_-[$$-240A]\ * #,##0.00_-;\-[$$-240A]\ * #,##0.00_-;_-[$$-240A]\ * &quot;-&quot;??_-;_-@"/>
    <numFmt numFmtId="167" formatCode="0_ ;\-0\ "/>
    <numFmt numFmtId="168" formatCode="0.0%"/>
  </numFmts>
  <fonts count="20" x14ac:knownFonts="1">
    <font>
      <sz val="11"/>
      <color theme="1"/>
      <name val="Aptos Narrow"/>
      <scheme val="minor"/>
    </font>
    <font>
      <sz val="11"/>
      <color theme="1"/>
      <name val="Aptos Narrow"/>
      <family val="2"/>
      <scheme val="minor"/>
    </font>
    <font>
      <sz val="9"/>
      <color theme="1"/>
      <name val="Aptos Narrow"/>
      <family val="2"/>
    </font>
    <font>
      <b/>
      <sz val="14"/>
      <color theme="1"/>
      <name val="Aptos Narrow"/>
      <family val="2"/>
    </font>
    <font>
      <sz val="11"/>
      <name val="Aptos Narrow"/>
      <family val="2"/>
    </font>
    <font>
      <b/>
      <sz val="9"/>
      <color theme="1"/>
      <name val="Aptos Narrow"/>
      <family val="2"/>
    </font>
    <font>
      <b/>
      <sz val="9"/>
      <color theme="1"/>
      <name val="Arial"/>
      <family val="2"/>
    </font>
    <font>
      <sz val="9"/>
      <color rgb="FF000000"/>
      <name val="Aptos Narrow"/>
      <family val="2"/>
    </font>
    <font>
      <sz val="9"/>
      <color rgb="FFFF0000"/>
      <name val="Aptos Narrow"/>
      <family val="2"/>
    </font>
    <font>
      <b/>
      <sz val="9"/>
      <color rgb="FFFF0000"/>
      <name val="Aptos Narrow"/>
      <family val="2"/>
    </font>
    <font>
      <sz val="11"/>
      <color theme="1"/>
      <name val="Aptos Narrow"/>
      <family val="2"/>
      <scheme val="minor"/>
    </font>
    <font>
      <sz val="11"/>
      <color theme="1"/>
      <name val="Aptos Narrow"/>
      <family val="2"/>
      <scheme val="minor"/>
    </font>
    <font>
      <b/>
      <sz val="9"/>
      <name val="Aptos Narrow"/>
      <family val="2"/>
    </font>
    <font>
      <sz val="9"/>
      <name val="Aptos Narrow"/>
      <family val="2"/>
    </font>
    <font>
      <sz val="9"/>
      <name val="Aptos Narrow"/>
      <family val="2"/>
      <scheme val="minor"/>
    </font>
    <font>
      <sz val="9"/>
      <color theme="1"/>
      <name val="Aptos Narrow"/>
      <family val="2"/>
      <scheme val="minor"/>
    </font>
    <font>
      <sz val="9"/>
      <name val="Aptos Narrow"/>
      <family val="2"/>
      <scheme val="major"/>
    </font>
    <font>
      <sz val="8"/>
      <color theme="1"/>
      <name val="Aptos Narrow"/>
      <family val="2"/>
      <scheme val="minor"/>
    </font>
    <font>
      <b/>
      <sz val="10"/>
      <color theme="1"/>
      <name val="Aptos Narrow"/>
      <family val="2"/>
      <scheme val="minor"/>
    </font>
    <font>
      <b/>
      <sz val="8"/>
      <color theme="1"/>
      <name val="Aptos Narrow"/>
      <family val="2"/>
      <scheme val="minor"/>
    </font>
  </fonts>
  <fills count="27">
    <fill>
      <patternFill patternType="none"/>
    </fill>
    <fill>
      <patternFill patternType="gray125"/>
    </fill>
    <fill>
      <patternFill patternType="solid">
        <fgColor rgb="FFE8E8E8"/>
        <bgColor rgb="FFE8E8E8"/>
      </patternFill>
    </fill>
    <fill>
      <patternFill patternType="solid">
        <fgColor rgb="FFD9F2D0"/>
        <bgColor rgb="FFD9F2D0"/>
      </patternFill>
    </fill>
    <fill>
      <patternFill patternType="solid">
        <fgColor rgb="FFC1E4F5"/>
        <bgColor rgb="FFC1E4F5"/>
      </patternFill>
    </fill>
    <fill>
      <patternFill patternType="solid">
        <fgColor rgb="FFD0D0D0"/>
        <bgColor rgb="FFD0D0D0"/>
      </patternFill>
    </fill>
    <fill>
      <patternFill patternType="solid">
        <fgColor rgb="FFDBE9F7"/>
        <bgColor rgb="FFDBE9F7"/>
      </patternFill>
    </fill>
    <fill>
      <patternFill patternType="solid">
        <fgColor rgb="FFF1CEEE"/>
        <bgColor rgb="FFF1CEEE"/>
      </patternFill>
    </fill>
    <fill>
      <patternFill patternType="solid">
        <fgColor rgb="FFFFFF99"/>
        <bgColor rgb="FFFFFF99"/>
      </patternFill>
    </fill>
    <fill>
      <patternFill patternType="solid">
        <fgColor rgb="FFFAE2D5"/>
        <bgColor rgb="FFFAE2D5"/>
      </patternFill>
    </fill>
    <fill>
      <patternFill patternType="solid">
        <fgColor rgb="FF47D45A"/>
        <bgColor rgb="FF47D45A"/>
      </patternFill>
    </fill>
    <fill>
      <patternFill patternType="solid">
        <fgColor rgb="FFC1F0C8"/>
        <bgColor rgb="FFC1F0C8"/>
      </patternFill>
    </fill>
    <fill>
      <patternFill patternType="solid">
        <fgColor rgb="FFD8D8D8"/>
        <bgColor rgb="FFD8D8D8"/>
      </patternFill>
    </fill>
    <fill>
      <patternFill patternType="solid">
        <fgColor theme="8" tint="0.79998168889431442"/>
        <bgColor indexed="64"/>
      </patternFill>
    </fill>
    <fill>
      <patternFill patternType="solid">
        <fgColor theme="4" tint="0.59999389629810485"/>
        <bgColor indexed="64"/>
      </patternFill>
    </fill>
    <fill>
      <patternFill patternType="solid">
        <fgColor rgb="FFEDDBB7"/>
        <bgColor indexed="64"/>
      </patternFill>
    </fill>
    <fill>
      <patternFill patternType="solid">
        <fgColor rgb="FF92D050"/>
        <bgColor indexed="64"/>
      </patternFill>
    </fill>
    <fill>
      <patternFill patternType="solid">
        <fgColor rgb="FF92D050"/>
        <bgColor rgb="FFFAE2D5"/>
      </patternFill>
    </fill>
    <fill>
      <patternFill patternType="solid">
        <fgColor theme="0"/>
        <bgColor indexed="64"/>
      </patternFill>
    </fill>
    <fill>
      <patternFill patternType="solid">
        <fgColor theme="0"/>
        <bgColor rgb="FFFAE2D5"/>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C1E4F5"/>
      </patternFill>
    </fill>
    <fill>
      <patternFill patternType="solid">
        <fgColor theme="0" tint="-0.14999847407452621"/>
        <bgColor rgb="FFD9F2D0"/>
      </patternFill>
    </fill>
    <fill>
      <patternFill patternType="solid">
        <fgColor theme="0" tint="-0.14999847407452621"/>
        <bgColor rgb="FFD0D0D0"/>
      </patternFill>
    </fill>
    <fill>
      <patternFill patternType="solid">
        <fgColor theme="0" tint="-0.14999847407452621"/>
        <bgColor rgb="FFF1CEEE"/>
      </patternFill>
    </fill>
    <fill>
      <patternFill patternType="solid">
        <fgColor theme="0" tint="-0.14999847407452621"/>
        <bgColor rgb="FFFAE2D5"/>
      </patternFill>
    </fill>
  </fills>
  <borders count="59">
    <border>
      <start/>
      <end/>
      <top/>
      <bottom/>
      <diagonal/>
    </border>
    <border>
      <start style="medium">
        <color rgb="FF000000"/>
      </start>
      <end/>
      <top style="medium">
        <color rgb="FF000000"/>
      </top>
      <bottom style="medium">
        <color rgb="FF000000"/>
      </bottom>
      <diagonal/>
    </border>
    <border>
      <start/>
      <end/>
      <top style="medium">
        <color rgb="FF000000"/>
      </top>
      <bottom style="medium">
        <color rgb="FF000000"/>
      </bottom>
      <diagonal/>
    </border>
    <border>
      <start/>
      <end style="medium">
        <color rgb="FF000000"/>
      </end>
      <top style="medium">
        <color rgb="FF000000"/>
      </top>
      <bottom style="medium">
        <color rgb="FF000000"/>
      </bottom>
      <diagonal/>
    </border>
    <border>
      <start style="medium">
        <color rgb="FF000000"/>
      </start>
      <end/>
      <top style="medium">
        <color rgb="FF000000"/>
      </top>
      <bottom style="thin">
        <color rgb="FF000000"/>
      </bottom>
      <diagonal/>
    </border>
    <border>
      <start/>
      <end/>
      <top style="medium">
        <color rgb="FF000000"/>
      </top>
      <bottom style="thin">
        <color rgb="FF000000"/>
      </bottom>
      <diagonal/>
    </border>
    <border>
      <start/>
      <end style="medium">
        <color rgb="FF000000"/>
      </end>
      <top style="medium">
        <color rgb="FF000000"/>
      </top>
      <bottom style="thin">
        <color rgb="FF000000"/>
      </bottom>
      <diagonal/>
    </border>
    <border>
      <start style="medium">
        <color rgb="FF000000"/>
      </start>
      <end/>
      <top style="medium">
        <color rgb="FF000000"/>
      </top>
      <bottom/>
      <diagonal/>
    </border>
    <border>
      <start/>
      <end/>
      <top style="medium">
        <color rgb="FF000000"/>
      </top>
      <bottom/>
      <diagonal/>
    </border>
    <border>
      <start/>
      <end style="medium">
        <color rgb="FF000000"/>
      </end>
      <top style="medium">
        <color rgb="FF000000"/>
      </top>
      <bottom/>
      <diagonal/>
    </border>
    <border>
      <start/>
      <end/>
      <top style="medium">
        <color rgb="FF000000"/>
      </top>
      <bottom style="thin">
        <color rgb="FF000000"/>
      </bottom>
      <diagonal/>
    </border>
    <border>
      <start/>
      <end/>
      <top style="medium">
        <color rgb="FF000000"/>
      </top>
      <bottom style="thin">
        <color rgb="FF000000"/>
      </bottom>
      <diagonal/>
    </border>
    <border>
      <start style="medium">
        <color rgb="FF000000"/>
      </start>
      <end style="thin">
        <color rgb="FF000000"/>
      </end>
      <top style="thin">
        <color rgb="FF000000"/>
      </top>
      <bottom style="thin">
        <color rgb="FF000000"/>
      </bottom>
      <diagonal/>
    </border>
    <border>
      <start style="thin">
        <color rgb="FF000000"/>
      </start>
      <end/>
      <top style="thin">
        <color rgb="FF000000"/>
      </top>
      <bottom style="thin">
        <color rgb="FF000000"/>
      </bottom>
      <diagonal/>
    </border>
    <border>
      <start/>
      <end style="thin">
        <color rgb="FF000000"/>
      </end>
      <top style="thin">
        <color rgb="FF000000"/>
      </top>
      <bottom style="thin">
        <color rgb="FF000000"/>
      </bottom>
      <diagonal/>
    </border>
    <border>
      <start style="thin">
        <color rgb="FF000000"/>
      </start>
      <end style="thin">
        <color rgb="FF000000"/>
      </end>
      <top style="thin">
        <color rgb="FF000000"/>
      </top>
      <bottom style="thin">
        <color rgb="FF000000"/>
      </bottom>
      <diagonal/>
    </border>
    <border>
      <start style="thin">
        <color rgb="FF000000"/>
      </start>
      <end style="medium">
        <color rgb="FF000000"/>
      </end>
      <top style="thin">
        <color rgb="FF000000"/>
      </top>
      <bottom style="thin">
        <color rgb="FF000000"/>
      </bottom>
      <diagonal/>
    </border>
    <border>
      <start style="medium">
        <color rgb="FF000000"/>
      </start>
      <end/>
      <top style="thin">
        <color rgb="FF000000"/>
      </top>
      <bottom style="thin">
        <color rgb="FF000000"/>
      </bottom>
      <diagonal/>
    </border>
    <border>
      <start/>
      <end/>
      <top style="thin">
        <color rgb="FF000000"/>
      </top>
      <bottom style="thin">
        <color rgb="FF000000"/>
      </bottom>
      <diagonal/>
    </border>
    <border>
      <start/>
      <end style="medium">
        <color rgb="FF000000"/>
      </end>
      <top style="thin">
        <color rgb="FF000000"/>
      </top>
      <bottom style="thin">
        <color rgb="FF000000"/>
      </bottom>
      <diagonal/>
    </border>
    <border>
      <start/>
      <end/>
      <top style="thin">
        <color rgb="FF000000"/>
      </top>
      <bottom style="thin">
        <color rgb="FF000000"/>
      </bottom>
      <diagonal/>
    </border>
    <border>
      <start/>
      <end style="thin">
        <color rgb="FF000000"/>
      </end>
      <top style="thin">
        <color rgb="FF000000"/>
      </top>
      <bottom style="thin">
        <color rgb="FF000000"/>
      </bottom>
      <diagonal/>
    </border>
    <border>
      <start style="medium">
        <color rgb="FF000000"/>
      </start>
      <end style="thin">
        <color rgb="FF000000"/>
      </end>
      <top style="thin">
        <color rgb="FF000000"/>
      </top>
      <bottom/>
      <diagonal/>
    </border>
    <border>
      <start style="thin">
        <color rgb="FF000000"/>
      </start>
      <end style="thin">
        <color rgb="FF000000"/>
      </end>
      <top style="thin">
        <color rgb="FF000000"/>
      </top>
      <bottom/>
      <diagonal/>
    </border>
    <border>
      <start style="thin">
        <color rgb="FF000000"/>
      </start>
      <end style="medium">
        <color rgb="FF000000"/>
      </end>
      <top style="thin">
        <color rgb="FF000000"/>
      </top>
      <bottom/>
      <diagonal/>
    </border>
    <border>
      <start style="thin">
        <color rgb="FF000000"/>
      </start>
      <end/>
      <top style="thin">
        <color rgb="FF000000"/>
      </top>
      <bottom/>
      <diagonal/>
    </border>
    <border>
      <start/>
      <end style="thin">
        <color rgb="FF000000"/>
      </end>
      <top style="thin">
        <color rgb="FF000000"/>
      </top>
      <bottom/>
      <diagonal/>
    </border>
    <border>
      <start/>
      <end/>
      <top style="thin">
        <color rgb="FF000000"/>
      </top>
      <bottom/>
      <diagonal/>
    </border>
    <border>
      <start style="medium">
        <color rgb="FF000000"/>
      </start>
      <end style="thin">
        <color rgb="FF000000"/>
      </end>
      <top style="thin">
        <color rgb="FF000000"/>
      </top>
      <bottom style="medium">
        <color rgb="FF000000"/>
      </bottom>
      <diagonal/>
    </border>
    <border>
      <start style="thin">
        <color rgb="FF000000"/>
      </start>
      <end style="thin">
        <color rgb="FF000000"/>
      </end>
      <top style="thin">
        <color rgb="FF000000"/>
      </top>
      <bottom style="medium">
        <color rgb="FF000000"/>
      </bottom>
      <diagonal/>
    </border>
    <border>
      <start style="thin">
        <color rgb="FF000000"/>
      </start>
      <end/>
      <top style="thin">
        <color rgb="FF000000"/>
      </top>
      <bottom style="medium">
        <color rgb="FF000000"/>
      </bottom>
      <diagonal/>
    </border>
    <border>
      <start style="thin">
        <color rgb="FF000000"/>
      </start>
      <end style="medium">
        <color rgb="FF000000"/>
      </end>
      <top style="thin">
        <color rgb="FF000000"/>
      </top>
      <bottom style="medium">
        <color rgb="FF000000"/>
      </bottom>
      <diagonal/>
    </border>
    <border>
      <start style="medium">
        <color rgb="FF000000"/>
      </start>
      <end style="thin">
        <color rgb="FF000000"/>
      </end>
      <top/>
      <bottom style="thin">
        <color rgb="FF000000"/>
      </bottom>
      <diagonal/>
    </border>
    <border>
      <start style="thin">
        <color rgb="FF000000"/>
      </start>
      <end style="thin">
        <color rgb="FF000000"/>
      </end>
      <top/>
      <bottom style="thin">
        <color rgb="FF000000"/>
      </bottom>
      <diagonal/>
    </border>
    <border>
      <start style="thin">
        <color rgb="FF000000"/>
      </start>
      <end style="medium">
        <color rgb="FF000000"/>
      </end>
      <top/>
      <bottom style="thin">
        <color rgb="FF000000"/>
      </bottom>
      <diagonal/>
    </border>
    <border>
      <start style="thin">
        <color rgb="FF000000"/>
      </start>
      <end style="thin">
        <color rgb="FF000000"/>
      </end>
      <top style="medium">
        <color rgb="FF000000"/>
      </top>
      <bottom/>
      <diagonal/>
    </border>
    <border>
      <start style="medium">
        <color rgb="FF000000"/>
      </start>
      <end style="thin">
        <color rgb="FF000000"/>
      </end>
      <top style="medium">
        <color rgb="FF000000"/>
      </top>
      <bottom/>
      <diagonal/>
    </border>
    <border>
      <start style="thin">
        <color rgb="FF000000"/>
      </start>
      <end style="medium">
        <color rgb="FF000000"/>
      </end>
      <top style="medium">
        <color rgb="FF000000"/>
      </top>
      <bottom/>
      <diagonal/>
    </border>
    <border>
      <start/>
      <end style="thin">
        <color rgb="FF000000"/>
      </end>
      <top style="medium">
        <color rgb="FF000000"/>
      </top>
      <bottom/>
      <diagonal/>
    </border>
    <border>
      <start/>
      <end style="thin">
        <color rgb="FF000000"/>
      </end>
      <top/>
      <bottom style="thin">
        <color rgb="FF000000"/>
      </bottom>
      <diagonal/>
    </border>
    <border>
      <start style="thin">
        <color rgb="FF000000"/>
      </start>
      <end/>
      <top/>
      <bottom style="thin">
        <color rgb="FF000000"/>
      </bottom>
      <diagonal/>
    </border>
    <border>
      <start style="thin">
        <color indexed="64"/>
      </start>
      <end style="thin">
        <color indexed="64"/>
      </end>
      <top style="thin">
        <color indexed="64"/>
      </top>
      <bottom style="thin">
        <color indexed="64"/>
      </bottom>
      <diagonal/>
    </border>
    <border>
      <start style="medium">
        <color rgb="FF000000"/>
      </start>
      <end style="thin">
        <color rgb="FF000000"/>
      </end>
      <top/>
      <bottom/>
      <diagonal/>
    </border>
    <border>
      <start style="thin">
        <color rgb="FF000000"/>
      </start>
      <end style="thin">
        <color rgb="FF000000"/>
      </end>
      <top/>
      <bottom/>
      <diagonal/>
    </border>
    <border>
      <start style="thin">
        <color rgb="FF000000"/>
      </start>
      <end style="medium">
        <color rgb="FF000000"/>
      </end>
      <top/>
      <bottom/>
      <diagonal/>
    </border>
    <border>
      <start style="thin">
        <color rgb="FF000000"/>
      </start>
      <end/>
      <top/>
      <bottom/>
      <diagonal/>
    </border>
    <border>
      <start/>
      <end style="thin">
        <color rgb="FF000000"/>
      </end>
      <top/>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style="thin">
        <color indexed="64"/>
      </end>
      <top/>
      <bottom style="thin">
        <color rgb="FF000000"/>
      </bottom>
      <diagonal/>
    </border>
    <border>
      <start style="thin">
        <color indexed="64"/>
      </start>
      <end/>
      <top style="thin">
        <color rgb="FF000000"/>
      </top>
      <bottom/>
      <diagonal/>
    </border>
    <border>
      <start style="thin">
        <color indexed="64"/>
      </start>
      <end/>
      <top/>
      <bottom style="thin">
        <color rgb="FF000000"/>
      </bottom>
      <diagonal/>
    </border>
    <border>
      <start style="thin">
        <color rgb="FF000000"/>
      </start>
      <end style="thin">
        <color indexed="64"/>
      </end>
      <top style="thin">
        <color rgb="FF000000"/>
      </top>
      <bottom/>
      <diagonal/>
    </border>
    <border>
      <start style="thin">
        <color rgb="FF000000"/>
      </start>
      <end style="thin">
        <color indexed="64"/>
      </end>
      <top/>
      <bottom/>
      <diagonal/>
    </border>
    <border>
      <start style="thin">
        <color rgb="FF000000"/>
      </start>
      <end style="thin">
        <color indexed="64"/>
      </end>
      <top/>
      <bottom style="thin">
        <color rgb="FF000000"/>
      </bottom>
      <diagonal/>
    </border>
    <border>
      <start style="thin">
        <color indexed="64"/>
      </start>
      <end style="thin">
        <color indexed="64"/>
      </end>
      <top/>
      <bottom/>
      <diagonal/>
    </border>
    <border>
      <start style="medium">
        <color rgb="FF000000"/>
      </start>
      <end style="thin">
        <color rgb="FF000000"/>
      </end>
      <top style="thin">
        <color indexed="64"/>
      </top>
      <bottom/>
      <diagonal/>
    </border>
    <border>
      <start style="thin">
        <color rgb="FF000000"/>
      </start>
      <end style="medium">
        <color rgb="FF000000"/>
      </end>
      <top style="thin">
        <color indexed="64"/>
      </top>
      <bottom/>
      <diagonal/>
    </border>
    <border>
      <start style="medium">
        <color indexed="64"/>
      </start>
      <end style="medium">
        <color indexed="64"/>
      </end>
      <top style="medium">
        <color indexed="64"/>
      </top>
      <bottom style="medium">
        <color indexed="64"/>
      </bottom>
      <diagonal/>
    </border>
  </borders>
  <cellStyleXfs count="3">
    <xf numFmtId="0" fontId="0" fillId="0" borderId="0"/>
    <xf numFmtId="9" fontId="10" fillId="0" borderId="0" applyFont="0" applyFill="0" applyBorder="0" applyAlignment="0" applyProtection="0"/>
    <xf numFmtId="44" fontId="11" fillId="0" borderId="0" applyFont="0" applyFill="0" applyBorder="0" applyAlignment="0" applyProtection="0"/>
  </cellStyleXfs>
  <cellXfs count="374">
    <xf numFmtId="0" fontId="0" fillId="0" borderId="0" xfId="0"/>
    <xf numFmtId="0" fontId="2" fillId="0" borderId="0" xfId="0" applyFont="1" applyAlignment="1">
      <alignment vertical="center"/>
    </xf>
    <xf numFmtId="0" fontId="2" fillId="0" borderId="0" xfId="0" applyFont="1" applyAlignment="1">
      <alignment vertical="center" wrapText="1"/>
    </xf>
    <xf numFmtId="1" fontId="2" fillId="0" borderId="0" xfId="0" applyNumberFormat="1"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165"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65" fontId="5" fillId="7" borderId="12" xfId="0" applyNumberFormat="1" applyFont="1" applyFill="1" applyBorder="1" applyAlignment="1">
      <alignment horizontal="center" vertical="center" wrapText="1"/>
    </xf>
    <xf numFmtId="165" fontId="5" fillId="7" borderId="15" xfId="0" applyNumberFormat="1"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1" fontId="5" fillId="3" borderId="23" xfId="0"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1" fontId="5" fillId="4" borderId="23" xfId="0" applyNumberFormat="1" applyFont="1" applyFill="1" applyBorder="1" applyAlignment="1">
      <alignment horizontal="center" vertical="center" wrapText="1"/>
    </xf>
    <xf numFmtId="0" fontId="5" fillId="10" borderId="23" xfId="0" applyFont="1" applyFill="1" applyBorder="1" applyAlignment="1">
      <alignment horizontal="center" vertical="center" wrapText="1"/>
    </xf>
    <xf numFmtId="1" fontId="5" fillId="4" borderId="25" xfId="0" applyNumberFormat="1"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1" fontId="5" fillId="4" borderId="29" xfId="0" applyNumberFormat="1" applyFont="1" applyFill="1" applyBorder="1" applyAlignment="1">
      <alignment horizontal="center" vertical="center" wrapText="1"/>
    </xf>
    <xf numFmtId="165" fontId="5" fillId="4" borderId="29" xfId="0" applyNumberFormat="1" applyFont="1" applyFill="1" applyBorder="1" applyAlignment="1">
      <alignment horizontal="center" vertical="center" wrapText="1"/>
    </xf>
    <xf numFmtId="165" fontId="5" fillId="9" borderId="29" xfId="0" applyNumberFormat="1" applyFont="1" applyFill="1" applyBorder="1" applyAlignment="1">
      <alignment horizontal="center" vertical="center" wrapText="1"/>
    </xf>
    <xf numFmtId="165" fontId="5" fillId="11" borderId="29" xfId="0" applyNumberFormat="1" applyFont="1" applyFill="1" applyBorder="1" applyAlignment="1">
      <alignment horizontal="center" vertical="center" wrapText="1"/>
    </xf>
    <xf numFmtId="165" fontId="5" fillId="8" borderId="30" xfId="0" applyNumberFormat="1" applyFont="1" applyFill="1" applyBorder="1" applyAlignment="1">
      <alignment horizontal="center" vertical="center" wrapText="1"/>
    </xf>
    <xf numFmtId="165" fontId="5" fillId="7" borderId="28" xfId="0" applyNumberFormat="1" applyFont="1" applyFill="1" applyBorder="1" applyAlignment="1">
      <alignment horizontal="center" vertical="center" wrapText="1"/>
    </xf>
    <xf numFmtId="165" fontId="5" fillId="7" borderId="29" xfId="0" applyNumberFormat="1" applyFont="1" applyFill="1" applyBorder="1" applyAlignment="1">
      <alignment horizontal="center" vertical="center" wrapText="1"/>
    </xf>
    <xf numFmtId="165" fontId="5" fillId="7" borderId="31" xfId="0" applyNumberFormat="1" applyFont="1" applyFill="1" applyBorder="1" applyAlignment="1">
      <alignment horizontal="center" vertical="center" wrapText="1"/>
    </xf>
    <xf numFmtId="49" fontId="5" fillId="8" borderId="26" xfId="0" applyNumberFormat="1"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25" xfId="0" applyFont="1" applyFill="1" applyBorder="1" applyAlignment="1">
      <alignment horizontal="center" vertical="center" wrapText="1"/>
    </xf>
    <xf numFmtId="166" fontId="5" fillId="9" borderId="28"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168" fontId="2" fillId="0" borderId="15" xfId="0" applyNumberFormat="1" applyFont="1" applyBorder="1" applyAlignment="1">
      <alignment horizontal="center" vertical="center"/>
    </xf>
    <xf numFmtId="168" fontId="2" fillId="0" borderId="0" xfId="0" applyNumberFormat="1" applyFont="1" applyAlignment="1">
      <alignment horizontal="center" vertical="center"/>
    </xf>
    <xf numFmtId="165" fontId="5" fillId="7" borderId="23"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1" fontId="2" fillId="0" borderId="23" xfId="0" applyNumberFormat="1" applyFont="1" applyBorder="1" applyAlignment="1">
      <alignment horizontal="center" vertical="center" wrapTex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41" xfId="0" applyFont="1" applyBorder="1" applyAlignment="1">
      <alignment horizontal="center" vertical="center" wrapText="1"/>
    </xf>
    <xf numFmtId="9" fontId="2" fillId="0" borderId="0" xfId="1" applyFont="1" applyAlignment="1">
      <alignment horizontal="center" vertical="center"/>
    </xf>
    <xf numFmtId="9" fontId="5" fillId="0" borderId="0" xfId="1" applyFont="1" applyAlignment="1">
      <alignment horizontal="center" vertical="center" wrapText="1"/>
    </xf>
    <xf numFmtId="9" fontId="5" fillId="7" borderId="29" xfId="1" applyFont="1" applyFill="1" applyBorder="1" applyAlignment="1">
      <alignment horizontal="center" vertical="center" wrapText="1"/>
    </xf>
    <xf numFmtId="9" fontId="0" fillId="0" borderId="0" xfId="1" applyFont="1"/>
    <xf numFmtId="2" fontId="2" fillId="13" borderId="41" xfId="0" applyNumberFormat="1" applyFont="1" applyFill="1" applyBorder="1" applyAlignment="1">
      <alignment horizontal="center" vertical="center" wrapText="1"/>
    </xf>
    <xf numFmtId="168" fontId="2" fillId="13" borderId="41" xfId="0" applyNumberFormat="1" applyFont="1" applyFill="1" applyBorder="1" applyAlignment="1">
      <alignment horizontal="center" vertical="center" wrapText="1"/>
    </xf>
    <xf numFmtId="9" fontId="12" fillId="13" borderId="41" xfId="1" applyFont="1" applyFill="1" applyBorder="1" applyAlignment="1">
      <alignment horizontal="center" vertical="center" wrapText="1"/>
    </xf>
    <xf numFmtId="10" fontId="2" fillId="13" borderId="41" xfId="1" applyNumberFormat="1" applyFont="1" applyFill="1" applyBorder="1" applyAlignment="1">
      <alignment horizontal="center" vertical="center" wrapText="1"/>
    </xf>
    <xf numFmtId="0" fontId="7" fillId="13" borderId="41" xfId="0" applyFont="1" applyFill="1" applyBorder="1" applyAlignment="1">
      <alignment horizontal="center" vertical="center"/>
    </xf>
    <xf numFmtId="2" fontId="13" fillId="13" borderId="41" xfId="0" applyNumberFormat="1" applyFont="1" applyFill="1" applyBorder="1" applyAlignment="1">
      <alignment horizontal="left" vertical="center" wrapText="1"/>
    </xf>
    <xf numFmtId="0" fontId="2" fillId="13" borderId="47" xfId="0" applyFont="1" applyFill="1" applyBorder="1" applyAlignment="1">
      <alignment vertical="center" wrapText="1"/>
    </xf>
    <xf numFmtId="0" fontId="2" fillId="13" borderId="41" xfId="0" applyFont="1" applyFill="1" applyBorder="1" applyAlignment="1">
      <alignment vertical="center" wrapText="1"/>
    </xf>
    <xf numFmtId="44" fontId="2" fillId="13" borderId="48" xfId="2" applyFont="1" applyFill="1" applyBorder="1" applyAlignment="1">
      <alignment vertical="center"/>
    </xf>
    <xf numFmtId="166" fontId="5" fillId="9" borderId="22" xfId="0" applyNumberFormat="1" applyFont="1" applyFill="1" applyBorder="1" applyAlignment="1">
      <alignment horizontal="center" vertical="center" wrapText="1"/>
    </xf>
    <xf numFmtId="166" fontId="6" fillId="9" borderId="23" xfId="0" applyNumberFormat="1" applyFont="1" applyFill="1" applyBorder="1" applyAlignment="1">
      <alignment horizontal="center" vertical="center" wrapText="1"/>
    </xf>
    <xf numFmtId="166" fontId="5" fillId="9" borderId="23" xfId="0" applyNumberFormat="1" applyFont="1" applyFill="1" applyBorder="1" applyAlignment="1">
      <alignment horizontal="center" vertical="center" wrapText="1"/>
    </xf>
    <xf numFmtId="166" fontId="5" fillId="4" borderId="23" xfId="0" applyNumberFormat="1" applyFont="1" applyFill="1" applyBorder="1" applyAlignment="1">
      <alignment horizontal="center" vertical="center" wrapText="1"/>
    </xf>
    <xf numFmtId="166" fontId="5" fillId="3" borderId="23" xfId="0" applyNumberFormat="1" applyFont="1" applyFill="1" applyBorder="1" applyAlignment="1">
      <alignment horizontal="center" vertical="center" wrapText="1"/>
    </xf>
    <xf numFmtId="166" fontId="5" fillId="5" borderId="23" xfId="0" applyNumberFormat="1" applyFont="1" applyFill="1" applyBorder="1" applyAlignment="1">
      <alignment horizontal="center" vertical="center" wrapText="1"/>
    </xf>
    <xf numFmtId="166" fontId="5" fillId="7" borderId="23" xfId="0" applyNumberFormat="1" applyFont="1" applyFill="1" applyBorder="1" applyAlignment="1">
      <alignment horizontal="center" vertical="center" wrapText="1"/>
    </xf>
    <xf numFmtId="166" fontId="5" fillId="7" borderId="24" xfId="0" applyNumberFormat="1" applyFont="1" applyFill="1" applyBorder="1" applyAlignment="1">
      <alignment horizontal="center" vertical="center" wrapText="1"/>
    </xf>
    <xf numFmtId="44" fontId="2" fillId="13" borderId="41" xfId="2" applyFont="1" applyFill="1" applyBorder="1" applyAlignment="1">
      <alignment vertical="center"/>
    </xf>
    <xf numFmtId="0" fontId="2" fillId="13" borderId="41" xfId="0" applyFont="1" applyFill="1" applyBorder="1" applyAlignment="1">
      <alignment vertical="center"/>
    </xf>
    <xf numFmtId="44" fontId="2" fillId="13" borderId="41" xfId="0" applyNumberFormat="1" applyFont="1" applyFill="1" applyBorder="1" applyAlignment="1">
      <alignment vertical="center"/>
    </xf>
    <xf numFmtId="168" fontId="13" fillId="14" borderId="41" xfId="0" applyNumberFormat="1" applyFont="1" applyFill="1" applyBorder="1" applyAlignment="1">
      <alignment horizontal="left" vertical="center" wrapText="1"/>
    </xf>
    <xf numFmtId="2" fontId="13" fillId="14" borderId="41" xfId="0" applyNumberFormat="1" applyFont="1" applyFill="1" applyBorder="1" applyAlignment="1">
      <alignment horizontal="left" vertical="center" wrapText="1"/>
    </xf>
    <xf numFmtId="2" fontId="13" fillId="14" borderId="41" xfId="0" applyNumberFormat="1" applyFont="1" applyFill="1" applyBorder="1" applyAlignment="1">
      <alignment horizontal="center" vertical="center" wrapText="1"/>
    </xf>
    <xf numFmtId="168" fontId="13" fillId="14" borderId="41" xfId="0" applyNumberFormat="1" applyFont="1" applyFill="1" applyBorder="1" applyAlignment="1">
      <alignment horizontal="center" vertical="center" wrapText="1"/>
    </xf>
    <xf numFmtId="9" fontId="12" fillId="14" borderId="41" xfId="1" applyFont="1" applyFill="1" applyBorder="1" applyAlignment="1">
      <alignment horizontal="center" vertical="center" wrapText="1"/>
    </xf>
    <xf numFmtId="10" fontId="13" fillId="14" borderId="41" xfId="1" applyNumberFormat="1" applyFont="1" applyFill="1" applyBorder="1" applyAlignment="1">
      <alignment horizontal="center" vertical="center" wrapText="1"/>
    </xf>
    <xf numFmtId="0" fontId="13" fillId="14" borderId="41" xfId="0" applyFont="1" applyFill="1" applyBorder="1" applyAlignment="1">
      <alignment horizontal="center" vertical="center"/>
    </xf>
    <xf numFmtId="0" fontId="14" fillId="14" borderId="41" xfId="0" applyFont="1" applyFill="1" applyBorder="1" applyAlignment="1">
      <alignment horizontal="left" vertical="center" wrapText="1"/>
    </xf>
    <xf numFmtId="0" fontId="13" fillId="14" borderId="41" xfId="0" applyFont="1" applyFill="1" applyBorder="1" applyAlignment="1">
      <alignment horizontal="center" vertical="center" wrapText="1"/>
    </xf>
    <xf numFmtId="9" fontId="13" fillId="14" borderId="41" xfId="1" applyFont="1" applyFill="1" applyBorder="1" applyAlignment="1">
      <alignment horizontal="center" vertical="center" wrapText="1"/>
    </xf>
    <xf numFmtId="2" fontId="2" fillId="0" borderId="23" xfId="0" applyNumberFormat="1" applyFont="1" applyBorder="1" applyAlignment="1">
      <alignment horizontal="center" vertical="center" wrapText="1"/>
    </xf>
    <xf numFmtId="2" fontId="2" fillId="0" borderId="43" xfId="0" applyNumberFormat="1" applyFont="1" applyBorder="1" applyAlignment="1">
      <alignment horizontal="center" vertical="center"/>
    </xf>
    <xf numFmtId="2" fontId="13" fillId="15" borderId="41" xfId="0" applyNumberFormat="1" applyFont="1" applyFill="1" applyBorder="1" applyAlignment="1">
      <alignment horizontal="left" vertical="center" wrapText="1"/>
    </xf>
    <xf numFmtId="2" fontId="2" fillId="15" borderId="41" xfId="0" applyNumberFormat="1" applyFont="1" applyFill="1" applyBorder="1" applyAlignment="1">
      <alignment horizontal="center" vertical="center" wrapText="1"/>
    </xf>
    <xf numFmtId="9" fontId="2" fillId="15" borderId="41" xfId="1" applyFont="1" applyFill="1" applyBorder="1" applyAlignment="1">
      <alignment horizontal="center" vertical="center" wrapText="1"/>
    </xf>
    <xf numFmtId="9" fontId="12" fillId="15" borderId="41" xfId="1" applyFont="1" applyFill="1" applyBorder="1" applyAlignment="1">
      <alignment horizontal="center" vertical="center" wrapText="1"/>
    </xf>
    <xf numFmtId="168" fontId="2" fillId="15" borderId="41" xfId="0" applyNumberFormat="1" applyFont="1" applyFill="1" applyBorder="1" applyAlignment="1">
      <alignment horizontal="center" vertical="center" wrapText="1"/>
    </xf>
    <xf numFmtId="10" fontId="2" fillId="15" borderId="41" xfId="1" applyNumberFormat="1" applyFont="1" applyFill="1" applyBorder="1" applyAlignment="1">
      <alignment horizontal="center" vertical="center" wrapText="1"/>
    </xf>
    <xf numFmtId="0" fontId="7" fillId="15" borderId="41" xfId="0" applyFont="1" applyFill="1" applyBorder="1" applyAlignment="1">
      <alignment horizontal="center" vertical="center"/>
    </xf>
    <xf numFmtId="0" fontId="14" fillId="15" borderId="41" xfId="0" applyFont="1" applyFill="1" applyBorder="1" applyAlignment="1">
      <alignment horizontal="left" vertical="center" wrapText="1"/>
    </xf>
    <xf numFmtId="10" fontId="7" fillId="15" borderId="41" xfId="1" applyNumberFormat="1" applyFont="1" applyFill="1" applyBorder="1" applyAlignment="1">
      <alignment horizontal="center" vertical="center"/>
    </xf>
    <xf numFmtId="0" fontId="7" fillId="15" borderId="41" xfId="0" applyFont="1" applyFill="1" applyBorder="1" applyAlignment="1">
      <alignment horizontal="center" vertical="center" wrapText="1"/>
    </xf>
    <xf numFmtId="0" fontId="2" fillId="0" borderId="41" xfId="0" applyFont="1" applyBorder="1" applyAlignment="1">
      <alignment horizontal="center" vertical="center"/>
    </xf>
    <xf numFmtId="0" fontId="2" fillId="13" borderId="41" xfId="0" applyFont="1" applyFill="1" applyBorder="1" applyAlignment="1">
      <alignment horizontal="center" vertical="center" wrapText="1"/>
    </xf>
    <xf numFmtId="44" fontId="2" fillId="13" borderId="41" xfId="2" applyFont="1" applyFill="1" applyBorder="1" applyAlignment="1">
      <alignment vertical="center" wrapText="1"/>
    </xf>
    <xf numFmtId="9" fontId="13" fillId="13" borderId="41" xfId="1" applyFont="1" applyFill="1" applyBorder="1" applyAlignment="1">
      <alignment horizontal="center" vertical="center" wrapText="1"/>
    </xf>
    <xf numFmtId="2" fontId="13" fillId="16" borderId="41" xfId="0" applyNumberFormat="1" applyFont="1" applyFill="1" applyBorder="1" applyAlignment="1">
      <alignment horizontal="left" vertical="center" wrapText="1"/>
    </xf>
    <xf numFmtId="2" fontId="13" fillId="16" borderId="41" xfId="0" applyNumberFormat="1" applyFont="1" applyFill="1" applyBorder="1" applyAlignment="1">
      <alignment horizontal="center" vertical="center" wrapText="1"/>
    </xf>
    <xf numFmtId="168" fontId="13" fillId="17" borderId="41" xfId="0" applyNumberFormat="1" applyFont="1" applyFill="1" applyBorder="1" applyAlignment="1">
      <alignment horizontal="center" vertical="center" wrapText="1"/>
    </xf>
    <xf numFmtId="9" fontId="12" fillId="16" borderId="41" xfId="1" applyFont="1" applyFill="1" applyBorder="1" applyAlignment="1">
      <alignment horizontal="center" vertical="center" wrapText="1"/>
    </xf>
    <xf numFmtId="168" fontId="2" fillId="16" borderId="41" xfId="0" applyNumberFormat="1" applyFont="1" applyFill="1" applyBorder="1" applyAlignment="1">
      <alignment horizontal="center" vertical="center" wrapText="1"/>
    </xf>
    <xf numFmtId="10" fontId="2" fillId="17" borderId="41" xfId="1" applyNumberFormat="1" applyFont="1" applyFill="1" applyBorder="1" applyAlignment="1">
      <alignment horizontal="center" vertical="center" wrapText="1"/>
    </xf>
    <xf numFmtId="0" fontId="7" fillId="16" borderId="41" xfId="0" applyFont="1" applyFill="1" applyBorder="1" applyAlignment="1">
      <alignment horizontal="center" vertical="center"/>
    </xf>
    <xf numFmtId="0" fontId="2" fillId="16" borderId="41" xfId="0" applyFont="1" applyFill="1" applyBorder="1" applyAlignment="1">
      <alignment vertical="center" wrapText="1"/>
    </xf>
    <xf numFmtId="9" fontId="5" fillId="16" borderId="41" xfId="1" applyFont="1" applyFill="1" applyBorder="1" applyAlignment="1">
      <alignment horizontal="center" vertical="center" wrapText="1"/>
    </xf>
    <xf numFmtId="0" fontId="13" fillId="16" borderId="41" xfId="0" applyFont="1" applyFill="1" applyBorder="1" applyAlignment="1">
      <alignment horizontal="center" vertical="center" wrapText="1"/>
    </xf>
    <xf numFmtId="2" fontId="12" fillId="16" borderId="41" xfId="0" applyNumberFormat="1" applyFont="1" applyFill="1" applyBorder="1" applyAlignment="1">
      <alignment horizontal="center" vertical="center" wrapText="1"/>
    </xf>
    <xf numFmtId="0" fontId="2" fillId="16" borderId="41" xfId="0" applyFont="1" applyFill="1" applyBorder="1" applyAlignment="1">
      <alignment horizontal="center" vertical="center" wrapText="1"/>
    </xf>
    <xf numFmtId="2" fontId="2" fillId="0" borderId="41" xfId="0" applyNumberFormat="1" applyFont="1" applyBorder="1" applyAlignment="1">
      <alignment horizontal="center" vertical="center" wrapText="1"/>
    </xf>
    <xf numFmtId="0" fontId="2" fillId="12" borderId="23" xfId="0" applyFont="1" applyFill="1" applyBorder="1" applyAlignment="1">
      <alignment vertical="center" wrapText="1"/>
    </xf>
    <xf numFmtId="0" fontId="2" fillId="0" borderId="26" xfId="0" applyFont="1" applyBorder="1" applyAlignment="1">
      <alignment horizontal="center" vertical="center" wrapText="1"/>
    </xf>
    <xf numFmtId="0" fontId="8" fillId="0" borderId="23" xfId="0" applyFont="1" applyBorder="1" applyAlignment="1">
      <alignment horizontal="center" vertical="center" wrapText="1"/>
    </xf>
    <xf numFmtId="1" fontId="9" fillId="0" borderId="23"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2" fillId="0" borderId="23" xfId="0" applyFont="1" applyBorder="1" applyAlignment="1">
      <alignment horizontal="left" vertical="center" wrapText="1"/>
    </xf>
    <xf numFmtId="0" fontId="2" fillId="0" borderId="43" xfId="0" applyFont="1" applyBorder="1" applyAlignment="1">
      <alignment horizontal="left" vertical="center" wrapText="1"/>
    </xf>
    <xf numFmtId="0" fontId="2" fillId="0" borderId="43" xfId="0" applyFont="1" applyBorder="1" applyAlignment="1">
      <alignment vertical="center" wrapText="1"/>
    </xf>
    <xf numFmtId="1" fontId="2" fillId="0" borderId="43" xfId="0" applyNumberFormat="1" applyFont="1" applyBorder="1" applyAlignment="1">
      <alignment horizontal="center" vertical="center" wrapText="1"/>
    </xf>
    <xf numFmtId="2" fontId="2" fillId="0" borderId="23" xfId="0" applyNumberFormat="1" applyFont="1" applyBorder="1" applyAlignment="1">
      <alignment horizontal="center" vertical="center"/>
    </xf>
    <xf numFmtId="2" fontId="2" fillId="0" borderId="25" xfId="0" applyNumberFormat="1" applyFont="1" applyBorder="1" applyAlignment="1">
      <alignment horizontal="center" vertical="center"/>
    </xf>
    <xf numFmtId="168" fontId="2" fillId="9" borderId="42" xfId="0" applyNumberFormat="1" applyFont="1" applyFill="1" applyBorder="1" applyAlignment="1">
      <alignment horizontal="center" vertical="center" wrapText="1"/>
    </xf>
    <xf numFmtId="2" fontId="2" fillId="9" borderId="43" xfId="0" applyNumberFormat="1" applyFont="1" applyFill="1" applyBorder="1" applyAlignment="1">
      <alignment horizontal="center" vertical="center" wrapText="1"/>
    </xf>
    <xf numFmtId="9" fontId="2" fillId="9" borderId="43" xfId="0" applyNumberFormat="1" applyFont="1" applyFill="1" applyBorder="1" applyAlignment="1">
      <alignment horizontal="center" vertical="center" wrapText="1"/>
    </xf>
    <xf numFmtId="2" fontId="2" fillId="0" borderId="41" xfId="0" applyNumberFormat="1" applyFont="1" applyBorder="1" applyAlignment="1">
      <alignment horizontal="center" vertical="center"/>
    </xf>
    <xf numFmtId="0" fontId="2" fillId="0" borderId="41" xfId="0" applyFont="1" applyBorder="1" applyAlignment="1">
      <alignment vertical="center" wrapText="1"/>
    </xf>
    <xf numFmtId="0" fontId="2" fillId="0" borderId="41" xfId="0" applyFont="1" applyBorder="1" applyAlignment="1">
      <alignment horizontal="left" vertical="center" wrapText="1"/>
    </xf>
    <xf numFmtId="2" fontId="2" fillId="13" borderId="23" xfId="0" applyNumberFormat="1" applyFont="1" applyFill="1" applyBorder="1" applyAlignment="1">
      <alignment horizontal="left" vertical="center" wrapText="1"/>
    </xf>
    <xf numFmtId="0" fontId="16" fillId="18" borderId="47" xfId="0" applyFont="1" applyFill="1" applyBorder="1" applyAlignment="1" applyProtection="1">
      <alignment horizontal="left" vertical="center" wrapText="1"/>
      <protection locked="0"/>
    </xf>
    <xf numFmtId="2" fontId="2" fillId="0" borderId="15" xfId="0" applyNumberFormat="1" applyFont="1" applyBorder="1" applyAlignment="1">
      <alignment horizontal="center" vertical="center" wrapText="1"/>
    </xf>
    <xf numFmtId="2" fontId="2" fillId="0" borderId="0" xfId="0" applyNumberFormat="1" applyFont="1" applyAlignment="1">
      <alignment horizontal="center" vertical="center" wrapText="1"/>
    </xf>
    <xf numFmtId="9" fontId="2" fillId="0" borderId="23" xfId="1" applyFont="1" applyBorder="1" applyAlignment="1">
      <alignment horizontal="center" vertical="center"/>
    </xf>
    <xf numFmtId="9" fontId="2" fillId="0" borderId="41" xfId="1" applyFont="1" applyBorder="1" applyAlignment="1">
      <alignment horizontal="center" vertical="center"/>
    </xf>
    <xf numFmtId="168" fontId="2" fillId="0" borderId="23" xfId="0" applyNumberFormat="1" applyFont="1" applyBorder="1" applyAlignment="1">
      <alignment horizontal="center" vertical="center"/>
    </xf>
    <xf numFmtId="168" fontId="2" fillId="0" borderId="41" xfId="0" applyNumberFormat="1" applyFont="1" applyBorder="1" applyAlignment="1">
      <alignment horizontal="center" vertical="center"/>
    </xf>
    <xf numFmtId="0" fontId="2" fillId="0" borderId="25" xfId="0" applyFont="1" applyBorder="1" applyAlignment="1">
      <alignment horizontal="center" vertical="center"/>
    </xf>
    <xf numFmtId="0" fontId="7" fillId="0" borderId="41" xfId="0" applyFont="1" applyBorder="1" applyAlignment="1">
      <alignment horizontal="left" vertical="center"/>
    </xf>
    <xf numFmtId="0" fontId="2" fillId="0" borderId="41" xfId="0" applyFont="1" applyBorder="1" applyAlignment="1">
      <alignment vertical="center"/>
    </xf>
    <xf numFmtId="168" fontId="2" fillId="19" borderId="41" xfId="0" applyNumberFormat="1" applyFont="1" applyFill="1" applyBorder="1" applyAlignment="1">
      <alignment horizontal="center" vertical="center" wrapText="1"/>
    </xf>
    <xf numFmtId="9" fontId="2" fillId="0" borderId="23" xfId="0" applyNumberFormat="1" applyFont="1" applyBorder="1" applyAlignment="1">
      <alignment horizontal="center" vertical="center"/>
    </xf>
    <xf numFmtId="168" fontId="2" fillId="19" borderId="33" xfId="0" applyNumberFormat="1" applyFont="1" applyFill="1" applyBorder="1" applyAlignment="1">
      <alignment horizontal="center" vertical="center" wrapText="1"/>
    </xf>
    <xf numFmtId="168" fontId="2" fillId="19" borderId="40" xfId="0" applyNumberFormat="1" applyFont="1" applyFill="1" applyBorder="1" applyAlignment="1">
      <alignment horizontal="center" vertical="center" wrapText="1"/>
    </xf>
    <xf numFmtId="168" fontId="2" fillId="19" borderId="45" xfId="0" applyNumberFormat="1" applyFont="1" applyFill="1" applyBorder="1" applyAlignment="1">
      <alignment horizontal="center" vertical="center" wrapText="1"/>
    </xf>
    <xf numFmtId="0" fontId="1" fillId="0" borderId="0" xfId="0" applyFont="1"/>
    <xf numFmtId="0" fontId="17" fillId="0" borderId="0" xfId="0" applyFont="1"/>
    <xf numFmtId="0" fontId="17" fillId="0" borderId="0" xfId="0" applyFont="1" applyAlignment="1">
      <alignment wrapText="1"/>
    </xf>
    <xf numFmtId="0" fontId="18" fillId="0" borderId="0" xfId="0" applyFont="1" applyAlignment="1">
      <alignment horizontal="center" vertical="center"/>
    </xf>
    <xf numFmtId="9" fontId="17" fillId="0" borderId="0" xfId="1"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xf>
    <xf numFmtId="49" fontId="17" fillId="0" borderId="0" xfId="0" applyNumberFormat="1" applyFont="1" applyAlignment="1">
      <alignment vertical="center"/>
    </xf>
    <xf numFmtId="44" fontId="17" fillId="0" borderId="0" xfId="2" applyFont="1" applyAlignment="1">
      <alignment horizontal="center" vertical="center"/>
    </xf>
    <xf numFmtId="44" fontId="17" fillId="0" borderId="0" xfId="2" applyFont="1" applyAlignment="1">
      <alignment vertical="center"/>
    </xf>
    <xf numFmtId="44" fontId="17" fillId="0" borderId="0" xfId="0" applyNumberFormat="1" applyFont="1"/>
    <xf numFmtId="164" fontId="17" fillId="0" borderId="0" xfId="0" applyNumberFormat="1" applyFont="1" applyAlignment="1">
      <alignment vertical="center"/>
    </xf>
    <xf numFmtId="10" fontId="17" fillId="0" borderId="0" xfId="1" applyNumberFormat="1" applyFont="1" applyAlignment="1">
      <alignment horizontal="center" vertical="center"/>
    </xf>
    <xf numFmtId="44" fontId="17" fillId="20" borderId="0" xfId="2" applyFont="1" applyFill="1" applyAlignment="1">
      <alignment vertical="center"/>
    </xf>
    <xf numFmtId="0" fontId="2" fillId="21" borderId="0" xfId="0" applyFont="1" applyFill="1" applyAlignment="1">
      <alignment vertical="center"/>
    </xf>
    <xf numFmtId="166" fontId="5" fillId="22" borderId="22" xfId="0" applyNumberFormat="1" applyFont="1" applyFill="1" applyBorder="1" applyAlignment="1">
      <alignment horizontal="center" vertical="center" wrapText="1"/>
    </xf>
    <xf numFmtId="44" fontId="2" fillId="21" borderId="41" xfId="2" applyFont="1" applyFill="1" applyBorder="1" applyAlignment="1">
      <alignment vertical="center"/>
    </xf>
    <xf numFmtId="44" fontId="2" fillId="21" borderId="48" xfId="2" applyFont="1" applyFill="1" applyBorder="1" applyAlignment="1">
      <alignment vertical="center"/>
    </xf>
    <xf numFmtId="44" fontId="2" fillId="21" borderId="41" xfId="0" applyNumberFormat="1" applyFont="1" applyFill="1" applyBorder="1" applyAlignment="1">
      <alignment vertical="center"/>
    </xf>
    <xf numFmtId="0" fontId="0" fillId="21" borderId="0" xfId="0" applyFill="1"/>
    <xf numFmtId="166" fontId="5" fillId="22" borderId="24" xfId="0" applyNumberFormat="1" applyFont="1" applyFill="1" applyBorder="1" applyAlignment="1">
      <alignment horizontal="center" vertical="center" wrapText="1"/>
    </xf>
    <xf numFmtId="166" fontId="5" fillId="23" borderId="22" xfId="0" applyNumberFormat="1" applyFont="1" applyFill="1" applyBorder="1" applyAlignment="1">
      <alignment horizontal="center" vertical="center" wrapText="1"/>
    </xf>
    <xf numFmtId="166" fontId="5" fillId="23" borderId="24" xfId="0" applyNumberFormat="1" applyFont="1" applyFill="1" applyBorder="1" applyAlignment="1">
      <alignment horizontal="center" vertical="center" wrapText="1"/>
    </xf>
    <xf numFmtId="166" fontId="5" fillId="24" borderId="22" xfId="0" applyNumberFormat="1" applyFont="1" applyFill="1" applyBorder="1" applyAlignment="1">
      <alignment horizontal="center" vertical="center" wrapText="1"/>
    </xf>
    <xf numFmtId="166" fontId="5" fillId="24" borderId="24" xfId="0" applyNumberFormat="1" applyFont="1" applyFill="1" applyBorder="1" applyAlignment="1">
      <alignment horizontal="center" vertical="center" wrapText="1"/>
    </xf>
    <xf numFmtId="166" fontId="5" fillId="25" borderId="22" xfId="0" applyNumberFormat="1" applyFont="1" applyFill="1" applyBorder="1" applyAlignment="1">
      <alignment horizontal="center" vertical="center" wrapText="1"/>
    </xf>
    <xf numFmtId="166" fontId="5" fillId="26" borderId="24" xfId="0" applyNumberFormat="1" applyFont="1" applyFill="1" applyBorder="1" applyAlignment="1">
      <alignment horizontal="center" vertical="center" wrapText="1"/>
    </xf>
    <xf numFmtId="44" fontId="0" fillId="0" borderId="0" xfId="0" applyNumberFormat="1"/>
    <xf numFmtId="44" fontId="2" fillId="0" borderId="41" xfId="2" applyFont="1" applyBorder="1" applyAlignment="1">
      <alignment vertical="center"/>
    </xf>
    <xf numFmtId="44" fontId="2" fillId="21" borderId="41" xfId="2" applyFont="1" applyFill="1" applyBorder="1" applyAlignment="1">
      <alignment horizontal="left" vertical="center"/>
    </xf>
    <xf numFmtId="164" fontId="19" fillId="0" borderId="58" xfId="0" applyNumberFormat="1" applyFont="1" applyBorder="1" applyAlignment="1">
      <alignment vertical="center"/>
    </xf>
    <xf numFmtId="44" fontId="0" fillId="0" borderId="0" xfId="2" applyFont="1"/>
    <xf numFmtId="44" fontId="2" fillId="16" borderId="41" xfId="2" applyFont="1" applyFill="1" applyBorder="1" applyAlignment="1">
      <alignment horizontal="center" vertical="center"/>
    </xf>
    <xf numFmtId="44" fontId="2" fillId="21" borderId="41" xfId="2" applyFont="1" applyFill="1" applyBorder="1" applyAlignment="1">
      <alignment horizontal="center" vertical="center"/>
    </xf>
    <xf numFmtId="0" fontId="2" fillId="0" borderId="41" xfId="0" applyFont="1" applyBorder="1" applyAlignment="1">
      <alignment horizontal="center" vertical="center" wrapText="1"/>
    </xf>
    <xf numFmtId="0" fontId="2" fillId="0" borderId="41" xfId="0" applyFont="1" applyBorder="1" applyAlignment="1">
      <alignment horizontal="center" vertical="center"/>
    </xf>
    <xf numFmtId="44" fontId="2" fillId="16" borderId="41" xfId="2" applyFont="1" applyFill="1" applyBorder="1" applyAlignment="1">
      <alignment horizontal="center" vertical="center" wrapText="1"/>
    </xf>
    <xf numFmtId="0" fontId="2" fillId="12" borderId="41" xfId="0" applyFont="1" applyFill="1" applyBorder="1" applyAlignment="1">
      <alignment horizontal="center" vertical="center" wrapText="1"/>
    </xf>
    <xf numFmtId="1" fontId="9" fillId="0" borderId="41" xfId="0" applyNumberFormat="1" applyFont="1" applyBorder="1" applyAlignment="1">
      <alignment horizontal="center" vertical="center" wrapText="1"/>
    </xf>
    <xf numFmtId="0" fontId="8" fillId="0" borderId="41" xfId="0" applyFont="1" applyBorder="1" applyAlignment="1">
      <alignment horizontal="center" vertical="center" wrapText="1"/>
    </xf>
    <xf numFmtId="0" fontId="9" fillId="0" borderId="41" xfId="0" applyFont="1" applyBorder="1" applyAlignment="1">
      <alignment horizontal="center" vertical="center" wrapText="1"/>
    </xf>
    <xf numFmtId="1" fontId="2" fillId="0" borderId="41" xfId="0" applyNumberFormat="1" applyFont="1" applyBorder="1" applyAlignment="1">
      <alignment horizontal="center" vertical="center" wrapText="1"/>
    </xf>
    <xf numFmtId="2" fontId="2" fillId="0" borderId="41" xfId="0" applyNumberFormat="1" applyFont="1" applyBorder="1" applyAlignment="1">
      <alignment horizontal="center" vertical="center"/>
    </xf>
    <xf numFmtId="2" fontId="2" fillId="0" borderId="41" xfId="0" applyNumberFormat="1" applyFont="1" applyBorder="1" applyAlignment="1">
      <alignment horizontal="center" vertical="center" wrapText="1"/>
    </xf>
    <xf numFmtId="168" fontId="2" fillId="9" borderId="41" xfId="0" applyNumberFormat="1" applyFont="1" applyFill="1" applyBorder="1" applyAlignment="1">
      <alignment horizontal="center" vertical="center" wrapText="1"/>
    </xf>
    <xf numFmtId="9" fontId="2" fillId="9" borderId="41" xfId="0" applyNumberFormat="1" applyFont="1" applyFill="1" applyBorder="1" applyAlignment="1">
      <alignment horizontal="center" vertical="center" wrapText="1"/>
    </xf>
    <xf numFmtId="2" fontId="2" fillId="9" borderId="41" xfId="0" applyNumberFormat="1" applyFont="1" applyFill="1" applyBorder="1" applyAlignment="1">
      <alignment horizontal="center" vertical="center" wrapText="1"/>
    </xf>
    <xf numFmtId="44" fontId="15" fillId="15" borderId="47" xfId="2" applyFont="1" applyFill="1" applyBorder="1" applyAlignment="1">
      <alignment horizontal="center" vertical="center"/>
    </xf>
    <xf numFmtId="44" fontId="15" fillId="15" borderId="55" xfId="2" applyFont="1" applyFill="1" applyBorder="1" applyAlignment="1">
      <alignment horizontal="center" vertical="center"/>
    </xf>
    <xf numFmtId="44" fontId="15" fillId="15" borderId="48" xfId="2" applyFont="1" applyFill="1" applyBorder="1" applyAlignment="1">
      <alignment horizontal="center" vertical="center"/>
    </xf>
    <xf numFmtId="2" fontId="2" fillId="16" borderId="41" xfId="0" applyNumberFormat="1" applyFont="1" applyFill="1" applyBorder="1" applyAlignment="1">
      <alignment horizontal="center" vertical="center" wrapText="1"/>
    </xf>
    <xf numFmtId="1" fontId="2" fillId="0" borderId="23" xfId="0" applyNumberFormat="1" applyFont="1" applyBorder="1" applyAlignment="1">
      <alignment horizontal="center" vertical="center" wrapText="1"/>
    </xf>
    <xf numFmtId="1" fontId="2" fillId="0" borderId="43" xfId="0" applyNumberFormat="1" applyFont="1" applyBorder="1" applyAlignment="1">
      <alignment horizontal="center" vertical="center" wrapText="1"/>
    </xf>
    <xf numFmtId="1" fontId="2" fillId="0" borderId="33"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3" xfId="0" applyFont="1" applyBorder="1" applyAlignment="1">
      <alignment horizontal="center" vertical="center" wrapText="1"/>
    </xf>
    <xf numFmtId="2" fontId="2" fillId="0" borderId="23" xfId="0" applyNumberFormat="1" applyFont="1" applyBorder="1" applyAlignment="1">
      <alignment horizontal="center" vertical="center"/>
    </xf>
    <xf numFmtId="2" fontId="2" fillId="0" borderId="43" xfId="0" applyNumberFormat="1" applyFont="1" applyBorder="1" applyAlignment="1">
      <alignment horizontal="center" vertical="center"/>
    </xf>
    <xf numFmtId="2" fontId="2" fillId="0" borderId="33" xfId="0" applyNumberFormat="1" applyFont="1" applyBorder="1" applyAlignment="1">
      <alignment horizontal="center" vertical="center"/>
    </xf>
    <xf numFmtId="0" fontId="2" fillId="0" borderId="23" xfId="0" applyFont="1" applyBorder="1" applyAlignment="1">
      <alignment horizontal="center" vertical="center"/>
    </xf>
    <xf numFmtId="0" fontId="2" fillId="0" borderId="43" xfId="0" applyFont="1" applyBorder="1" applyAlignment="1">
      <alignment horizontal="center" vertical="center"/>
    </xf>
    <xf numFmtId="0" fontId="2" fillId="0" borderId="33" xfId="0" applyFont="1" applyBorder="1" applyAlignment="1">
      <alignment horizontal="center" vertical="center"/>
    </xf>
    <xf numFmtId="168" fontId="2" fillId="9" borderId="22" xfId="0" applyNumberFormat="1" applyFont="1" applyFill="1" applyBorder="1" applyAlignment="1">
      <alignment horizontal="center" vertical="center" wrapText="1"/>
    </xf>
    <xf numFmtId="168" fontId="2" fillId="9" borderId="42" xfId="0" applyNumberFormat="1" applyFont="1" applyFill="1" applyBorder="1" applyAlignment="1">
      <alignment horizontal="center" vertical="center" wrapText="1"/>
    </xf>
    <xf numFmtId="168" fontId="2" fillId="9" borderId="32" xfId="0" applyNumberFormat="1" applyFont="1" applyFill="1" applyBorder="1" applyAlignment="1">
      <alignment horizontal="center" vertical="center" wrapText="1"/>
    </xf>
    <xf numFmtId="2" fontId="2" fillId="0" borderId="24" xfId="0" applyNumberFormat="1" applyFont="1" applyBorder="1" applyAlignment="1">
      <alignment horizontal="center" vertical="center"/>
    </xf>
    <xf numFmtId="2" fontId="2" fillId="0" borderId="44" xfId="0" applyNumberFormat="1" applyFont="1" applyBorder="1" applyAlignment="1">
      <alignment horizontal="center" vertical="center"/>
    </xf>
    <xf numFmtId="2" fontId="2" fillId="0" borderId="34" xfId="0" applyNumberFormat="1" applyFont="1" applyBorder="1" applyAlignment="1">
      <alignment horizontal="center" vertical="center"/>
    </xf>
    <xf numFmtId="0" fontId="2" fillId="0" borderId="22"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3" xfId="0" applyFont="1" applyBorder="1" applyAlignment="1">
      <alignment horizontal="center" vertical="center" wrapText="1"/>
    </xf>
    <xf numFmtId="1" fontId="9" fillId="0" borderId="23" xfId="0" applyNumberFormat="1" applyFont="1" applyBorder="1" applyAlignment="1">
      <alignment horizontal="center" vertical="center" wrapText="1"/>
    </xf>
    <xf numFmtId="1" fontId="9" fillId="0" borderId="43" xfId="0" applyNumberFormat="1" applyFont="1" applyBorder="1" applyAlignment="1">
      <alignment horizontal="center" vertical="center" wrapText="1"/>
    </xf>
    <xf numFmtId="1" fontId="9" fillId="0" borderId="33" xfId="0" applyNumberFormat="1" applyFont="1" applyBorder="1" applyAlignment="1">
      <alignment horizontal="center" vertical="center" wrapText="1"/>
    </xf>
    <xf numFmtId="0" fontId="8" fillId="0" borderId="23"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4" xfId="0" applyFont="1" applyBorder="1" applyAlignment="1">
      <alignment horizontal="center" vertical="center" wrapText="1"/>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44" xfId="0" applyFont="1" applyBorder="1" applyAlignment="1">
      <alignment horizontal="center" vertical="center"/>
    </xf>
    <xf numFmtId="0" fontId="2" fillId="0" borderId="34" xfId="0" applyFont="1" applyBorder="1" applyAlignment="1">
      <alignment horizontal="center" vertical="center"/>
    </xf>
    <xf numFmtId="0" fontId="2" fillId="12" borderId="23" xfId="0" applyFont="1" applyFill="1" applyBorder="1" applyAlignment="1">
      <alignment horizontal="center" vertical="center" wrapText="1"/>
    </xf>
    <xf numFmtId="0" fontId="2" fillId="12" borderId="43" xfId="0" applyFont="1" applyFill="1" applyBorder="1" applyAlignment="1">
      <alignment horizontal="center" vertical="center" wrapText="1"/>
    </xf>
    <xf numFmtId="0" fontId="2" fillId="12" borderId="33" xfId="0" applyFont="1" applyFill="1" applyBorder="1" applyAlignment="1">
      <alignment horizontal="center" vertical="center" wrapText="1"/>
    </xf>
    <xf numFmtId="9" fontId="2" fillId="9" borderId="23" xfId="0" applyNumberFormat="1" applyFont="1" applyFill="1" applyBorder="1" applyAlignment="1">
      <alignment horizontal="center" vertical="center" wrapText="1"/>
    </xf>
    <xf numFmtId="9" fontId="2" fillId="9" borderId="43" xfId="0" applyNumberFormat="1" applyFont="1" applyFill="1" applyBorder="1" applyAlignment="1">
      <alignment horizontal="center" vertical="center" wrapText="1"/>
    </xf>
    <xf numFmtId="9" fontId="2" fillId="9" borderId="33" xfId="0" applyNumberFormat="1" applyFont="1" applyFill="1" applyBorder="1" applyAlignment="1">
      <alignment horizontal="center" vertical="center" wrapText="1"/>
    </xf>
    <xf numFmtId="2" fontId="2" fillId="9" borderId="23" xfId="0" applyNumberFormat="1" applyFont="1" applyFill="1" applyBorder="1" applyAlignment="1">
      <alignment horizontal="center" vertical="center" wrapText="1"/>
    </xf>
    <xf numFmtId="2" fontId="2" fillId="9" borderId="43" xfId="0" applyNumberFormat="1" applyFont="1" applyFill="1" applyBorder="1" applyAlignment="1">
      <alignment horizontal="center" vertical="center" wrapText="1"/>
    </xf>
    <xf numFmtId="2" fontId="2" fillId="9" borderId="33" xfId="0" applyNumberFormat="1" applyFont="1" applyFill="1" applyBorder="1" applyAlignment="1">
      <alignment horizontal="center" vertical="center" wrapText="1"/>
    </xf>
    <xf numFmtId="44" fontId="2" fillId="13" borderId="41" xfId="0" applyNumberFormat="1" applyFont="1" applyFill="1" applyBorder="1" applyAlignment="1">
      <alignment horizontal="center" vertical="center"/>
    </xf>
    <xf numFmtId="2" fontId="2" fillId="15" borderId="23" xfId="0" applyNumberFormat="1" applyFont="1" applyFill="1" applyBorder="1" applyAlignment="1">
      <alignment horizontal="center" vertical="center" wrapText="1"/>
    </xf>
    <xf numFmtId="2" fontId="2" fillId="15" borderId="43" xfId="0" applyNumberFormat="1" applyFont="1" applyFill="1" applyBorder="1" applyAlignment="1">
      <alignment horizontal="center" vertical="center" wrapText="1"/>
    </xf>
    <xf numFmtId="2" fontId="2" fillId="15" borderId="33" xfId="0" applyNumberFormat="1" applyFont="1" applyFill="1" applyBorder="1" applyAlignment="1">
      <alignment horizontal="center" vertical="center" wrapText="1"/>
    </xf>
    <xf numFmtId="44" fontId="2" fillId="21" borderId="41" xfId="0" applyNumberFormat="1" applyFont="1" applyFill="1" applyBorder="1" applyAlignment="1">
      <alignment horizontal="center" vertical="center"/>
    </xf>
    <xf numFmtId="2" fontId="13" fillId="14" borderId="47" xfId="0" applyNumberFormat="1" applyFont="1" applyFill="1" applyBorder="1" applyAlignment="1">
      <alignment horizontal="center" vertical="center" wrapText="1"/>
    </xf>
    <xf numFmtId="2" fontId="13" fillId="14" borderId="55" xfId="0" applyNumberFormat="1" applyFont="1" applyFill="1" applyBorder="1" applyAlignment="1">
      <alignment horizontal="center" vertical="center" wrapText="1"/>
    </xf>
    <xf numFmtId="1" fontId="2" fillId="3" borderId="23" xfId="0" applyNumberFormat="1" applyFont="1" applyFill="1" applyBorder="1" applyAlignment="1">
      <alignment horizontal="center" vertical="center" wrapText="1"/>
    </xf>
    <xf numFmtId="1" fontId="2" fillId="3" borderId="43" xfId="0" applyNumberFormat="1" applyFont="1" applyFill="1" applyBorder="1" applyAlignment="1">
      <alignment horizontal="center" vertical="center" wrapText="1"/>
    </xf>
    <xf numFmtId="1" fontId="2" fillId="3" borderId="33" xfId="0" applyNumberFormat="1"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2" fontId="2" fillId="0" borderId="35" xfId="0" applyNumberFormat="1" applyFont="1" applyBorder="1" applyAlignment="1">
      <alignment horizontal="center" vertical="center" wrapText="1"/>
    </xf>
    <xf numFmtId="2" fontId="2" fillId="0" borderId="43" xfId="0" applyNumberFormat="1" applyFont="1" applyBorder="1" applyAlignment="1">
      <alignment horizontal="center" vertical="center" wrapText="1"/>
    </xf>
    <xf numFmtId="2" fontId="2" fillId="0" borderId="33" xfId="0" applyNumberFormat="1" applyFont="1" applyBorder="1" applyAlignment="1">
      <alignment horizontal="center" vertical="center" wrapText="1"/>
    </xf>
    <xf numFmtId="0" fontId="2" fillId="0" borderId="35" xfId="0" applyFont="1" applyBorder="1" applyAlignment="1">
      <alignment horizontal="center" vertical="center" wrapText="1"/>
    </xf>
    <xf numFmtId="2" fontId="2" fillId="14" borderId="23" xfId="0" applyNumberFormat="1" applyFont="1" applyFill="1" applyBorder="1" applyAlignment="1">
      <alignment horizontal="center" vertical="center" wrapText="1"/>
    </xf>
    <xf numFmtId="2" fontId="2" fillId="14" borderId="43" xfId="0" applyNumberFormat="1" applyFont="1" applyFill="1" applyBorder="1" applyAlignment="1">
      <alignment horizontal="center" vertical="center" wrapText="1"/>
    </xf>
    <xf numFmtId="2" fontId="2" fillId="14" borderId="33" xfId="0" applyNumberFormat="1" applyFont="1" applyFill="1" applyBorder="1" applyAlignment="1">
      <alignment horizontal="center" vertical="center" wrapText="1"/>
    </xf>
    <xf numFmtId="2" fontId="2" fillId="0" borderId="23" xfId="0" applyNumberFormat="1" applyFont="1" applyBorder="1" applyAlignment="1">
      <alignment horizontal="center" vertical="center" wrapText="1"/>
    </xf>
    <xf numFmtId="165" fontId="5" fillId="0" borderId="23" xfId="0" applyNumberFormat="1" applyFont="1" applyBorder="1" applyAlignment="1">
      <alignment horizontal="center" vertical="center" wrapText="1"/>
    </xf>
    <xf numFmtId="165" fontId="5" fillId="0" borderId="43" xfId="0" applyNumberFormat="1" applyFont="1" applyBorder="1" applyAlignment="1">
      <alignment horizontal="center" vertical="center" wrapText="1"/>
    </xf>
    <xf numFmtId="165" fontId="5" fillId="0" borderId="33"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2" fontId="2" fillId="0" borderId="44" xfId="0" applyNumberFormat="1" applyFont="1" applyBorder="1" applyAlignment="1">
      <alignment horizontal="center" vertical="center" wrapText="1"/>
    </xf>
    <xf numFmtId="2" fontId="2" fillId="0" borderId="34"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9" xfId="0" applyFont="1" applyBorder="1" applyAlignment="1">
      <alignment horizontal="center" vertical="center" wrapText="1"/>
    </xf>
    <xf numFmtId="167" fontId="5" fillId="5" borderId="4" xfId="0" applyNumberFormat="1" applyFont="1" applyFill="1" applyBorder="1" applyAlignment="1">
      <alignment horizontal="center" vertical="center" wrapText="1"/>
    </xf>
    <xf numFmtId="0" fontId="4" fillId="0" borderId="5" xfId="0" applyFont="1" applyBorder="1"/>
    <xf numFmtId="0" fontId="4" fillId="0" borderId="6" xfId="0" applyFont="1" applyBorder="1"/>
    <xf numFmtId="167" fontId="5" fillId="7" borderId="4" xfId="0" applyNumberFormat="1" applyFont="1" applyFill="1" applyBorder="1" applyAlignment="1">
      <alignment horizontal="center" vertical="center" wrapText="1"/>
    </xf>
    <xf numFmtId="0" fontId="5" fillId="7" borderId="13" xfId="0" applyFont="1" applyFill="1" applyBorder="1" applyAlignment="1">
      <alignment horizontal="center" vertical="center" wrapText="1"/>
    </xf>
    <xf numFmtId="0" fontId="4" fillId="0" borderId="18" xfId="0" applyFont="1" applyBorder="1"/>
    <xf numFmtId="0" fontId="4" fillId="0" borderId="19" xfId="0" applyFont="1" applyBorder="1"/>
    <xf numFmtId="0" fontId="5" fillId="4" borderId="4" xfId="0" applyFont="1" applyFill="1" applyBorder="1" applyAlignment="1">
      <alignment horizontal="center" vertical="center"/>
    </xf>
    <xf numFmtId="0" fontId="5" fillId="5" borderId="7" xfId="0" applyFont="1" applyFill="1" applyBorder="1" applyAlignment="1">
      <alignment horizontal="center" vertical="center" wrapText="1"/>
    </xf>
    <xf numFmtId="0" fontId="4" fillId="0" borderId="8" xfId="0" applyFont="1" applyBorder="1"/>
    <xf numFmtId="0" fontId="4" fillId="0" borderId="9" xfId="0" applyFont="1" applyBorder="1"/>
    <xf numFmtId="0" fontId="5" fillId="6" borderId="4" xfId="0" applyFont="1" applyFill="1" applyBorder="1" applyAlignment="1">
      <alignment horizontal="center" vertical="center" wrapText="1"/>
    </xf>
    <xf numFmtId="0" fontId="4" fillId="0" borderId="10" xfId="0" applyFont="1" applyBorder="1"/>
    <xf numFmtId="0" fontId="5" fillId="4" borderId="4" xfId="0" applyFont="1" applyFill="1" applyBorder="1" applyAlignment="1">
      <alignment horizontal="center" vertical="center" wrapText="1"/>
    </xf>
    <xf numFmtId="0" fontId="2" fillId="0" borderId="35" xfId="0" applyFont="1" applyBorder="1" applyAlignment="1">
      <alignment horizontal="center" vertical="center"/>
    </xf>
    <xf numFmtId="1" fontId="2" fillId="0" borderId="35" xfId="0" applyNumberFormat="1" applyFont="1" applyBorder="1" applyAlignment="1">
      <alignment horizontal="center" vertical="center" wrapText="1"/>
    </xf>
    <xf numFmtId="2" fontId="2" fillId="0" borderId="37" xfId="0" applyNumberFormat="1" applyFont="1" applyBorder="1" applyAlignment="1">
      <alignment horizontal="center" vertical="center" wrapText="1"/>
    </xf>
    <xf numFmtId="0" fontId="5" fillId="8" borderId="11" xfId="0" applyFont="1" applyFill="1" applyBorder="1" applyAlignment="1">
      <alignment horizontal="center" vertical="center" wrapText="1"/>
    </xf>
    <xf numFmtId="0" fontId="4" fillId="0" borderId="14" xfId="0" applyFont="1" applyBorder="1"/>
    <xf numFmtId="0" fontId="5" fillId="7" borderId="4" xfId="0" applyFont="1" applyFill="1" applyBorder="1" applyAlignment="1">
      <alignment horizontal="center" vertical="center" wrapText="1"/>
    </xf>
    <xf numFmtId="166" fontId="5" fillId="2" borderId="1" xfId="0" applyNumberFormat="1" applyFont="1" applyFill="1" applyBorder="1" applyAlignment="1">
      <alignment horizontal="left" vertical="center" wrapText="1"/>
    </xf>
    <xf numFmtId="0" fontId="4" fillId="0" borderId="2" xfId="0" applyFont="1" applyBorder="1"/>
    <xf numFmtId="0" fontId="4" fillId="0" borderId="3" xfId="0" applyFont="1" applyBorder="1"/>
    <xf numFmtId="0" fontId="3" fillId="2" borderId="1"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4" fillId="0" borderId="20" xfId="0" applyFont="1" applyBorder="1"/>
    <xf numFmtId="0" fontId="5" fillId="3" borderId="4" xfId="0" applyFont="1" applyFill="1" applyBorder="1" applyAlignment="1">
      <alignment horizontal="center" vertical="center" wrapText="1"/>
    </xf>
    <xf numFmtId="167" fontId="5" fillId="3" borderId="4" xfId="0" applyNumberFormat="1" applyFont="1" applyFill="1" applyBorder="1" applyAlignment="1">
      <alignment horizontal="center" vertical="center" wrapText="1"/>
    </xf>
    <xf numFmtId="9" fontId="12" fillId="13" borderId="47" xfId="1" applyFont="1" applyFill="1" applyBorder="1" applyAlignment="1">
      <alignment horizontal="center" vertical="center" wrapText="1"/>
    </xf>
    <xf numFmtId="9" fontId="12" fillId="13" borderId="48" xfId="1" applyFont="1" applyFill="1" applyBorder="1" applyAlignment="1">
      <alignment horizontal="center" vertical="center" wrapText="1"/>
    </xf>
    <xf numFmtId="0" fontId="2" fillId="13" borderId="47" xfId="0" applyFont="1" applyFill="1" applyBorder="1" applyAlignment="1">
      <alignment horizontal="left" vertical="center" wrapText="1"/>
    </xf>
    <xf numFmtId="0" fontId="2" fillId="13" borderId="48" xfId="0" applyFont="1" applyFill="1" applyBorder="1" applyAlignment="1">
      <alignment horizontal="left" vertical="center" wrapText="1"/>
    </xf>
    <xf numFmtId="9" fontId="2" fillId="9" borderId="35" xfId="0" applyNumberFormat="1" applyFont="1" applyFill="1" applyBorder="1" applyAlignment="1">
      <alignment horizontal="center" vertical="center" wrapText="1"/>
    </xf>
    <xf numFmtId="0" fontId="5" fillId="8" borderId="13" xfId="0" applyFont="1" applyFill="1" applyBorder="1" applyAlignment="1">
      <alignment horizontal="center" vertical="center" wrapText="1"/>
    </xf>
    <xf numFmtId="167" fontId="5" fillId="4" borderId="4" xfId="0" applyNumberFormat="1" applyFont="1" applyFill="1" applyBorder="1" applyAlignment="1">
      <alignment horizontal="center" vertical="center" wrapText="1"/>
    </xf>
    <xf numFmtId="167" fontId="5" fillId="9" borderId="4" xfId="0" applyNumberFormat="1" applyFont="1" applyFill="1" applyBorder="1" applyAlignment="1">
      <alignment horizontal="center" vertical="center" wrapText="1"/>
    </xf>
    <xf numFmtId="2" fontId="2" fillId="9" borderId="35" xfId="0" applyNumberFormat="1" applyFont="1" applyFill="1" applyBorder="1" applyAlignment="1">
      <alignment horizontal="center" vertical="center" wrapText="1"/>
    </xf>
    <xf numFmtId="165" fontId="5" fillId="0" borderId="35" xfId="0" applyNumberFormat="1" applyFont="1" applyBorder="1" applyAlignment="1">
      <alignment horizontal="center" vertical="center" wrapText="1"/>
    </xf>
    <xf numFmtId="168" fontId="2" fillId="9" borderId="36" xfId="0" applyNumberFormat="1" applyFont="1" applyFill="1" applyBorder="1" applyAlignment="1">
      <alignment horizontal="center" vertical="center" wrapText="1"/>
    </xf>
    <xf numFmtId="2" fontId="2" fillId="13" borderId="23" xfId="0" applyNumberFormat="1" applyFont="1" applyFill="1" applyBorder="1" applyAlignment="1">
      <alignment horizontal="center" vertical="center" wrapText="1"/>
    </xf>
    <xf numFmtId="2" fontId="2" fillId="13" borderId="33" xfId="0" applyNumberFormat="1" applyFont="1" applyFill="1" applyBorder="1" applyAlignment="1">
      <alignment horizontal="center" vertical="center" wrapText="1"/>
    </xf>
    <xf numFmtId="0" fontId="7" fillId="13" borderId="50" xfId="0" applyFont="1" applyFill="1" applyBorder="1" applyAlignment="1">
      <alignment horizontal="center" vertical="center"/>
    </xf>
    <xf numFmtId="0" fontId="7" fillId="13" borderId="51" xfId="0" applyFont="1" applyFill="1" applyBorder="1" applyAlignment="1">
      <alignment horizontal="center" vertical="center"/>
    </xf>
    <xf numFmtId="0" fontId="2" fillId="13" borderId="47" xfId="0" applyFont="1" applyFill="1" applyBorder="1" applyAlignment="1">
      <alignment horizontal="center" vertical="center" wrapText="1"/>
    </xf>
    <xf numFmtId="0" fontId="2" fillId="13" borderId="48" xfId="0" applyFont="1" applyFill="1" applyBorder="1" applyAlignment="1">
      <alignment horizontal="center" vertical="center" wrapText="1"/>
    </xf>
    <xf numFmtId="9" fontId="9" fillId="13" borderId="47" xfId="1" applyFont="1" applyFill="1" applyBorder="1" applyAlignment="1">
      <alignment horizontal="center" vertical="center" wrapText="1"/>
    </xf>
    <xf numFmtId="9" fontId="9" fillId="13" borderId="48" xfId="1" applyFont="1" applyFill="1" applyBorder="1" applyAlignment="1">
      <alignment horizontal="center" vertical="center" wrapText="1"/>
    </xf>
    <xf numFmtId="165" fontId="2" fillId="13" borderId="35" xfId="0" applyNumberFormat="1" applyFont="1" applyFill="1" applyBorder="1" applyAlignment="1">
      <alignment horizontal="center" vertical="center" wrapText="1"/>
    </xf>
    <xf numFmtId="165" fontId="2" fillId="13" borderId="33" xfId="0" applyNumberFormat="1" applyFont="1" applyFill="1" applyBorder="1" applyAlignment="1">
      <alignment horizontal="center" vertical="center" wrapText="1"/>
    </xf>
    <xf numFmtId="0" fontId="7" fillId="13" borderId="47" xfId="0" applyFont="1" applyFill="1" applyBorder="1" applyAlignment="1">
      <alignment horizontal="center" vertical="center"/>
    </xf>
    <xf numFmtId="0" fontId="7" fillId="13" borderId="49" xfId="0" applyFont="1" applyFill="1" applyBorder="1" applyAlignment="1">
      <alignment horizontal="center" vertical="center"/>
    </xf>
    <xf numFmtId="0" fontId="2" fillId="0" borderId="3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3" xfId="0" applyFont="1" applyBorder="1" applyAlignment="1">
      <alignment horizontal="left" vertical="center" wrapText="1"/>
    </xf>
    <xf numFmtId="0" fontId="2" fillId="0" borderId="33" xfId="0" applyFont="1" applyBorder="1" applyAlignment="1">
      <alignment horizontal="left"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44" fontId="15" fillId="15" borderId="47" xfId="2" applyFont="1" applyFill="1" applyBorder="1" applyAlignment="1">
      <alignment horizontal="center" vertical="center" wrapText="1"/>
    </xf>
    <xf numFmtId="44" fontId="15" fillId="15" borderId="55" xfId="2" applyFont="1" applyFill="1" applyBorder="1" applyAlignment="1">
      <alignment horizontal="center" vertical="center" wrapText="1"/>
    </xf>
    <xf numFmtId="44" fontId="15" fillId="15" borderId="48" xfId="2" applyFont="1" applyFill="1" applyBorder="1" applyAlignment="1">
      <alignment horizontal="center" vertical="center" wrapText="1"/>
    </xf>
    <xf numFmtId="0" fontId="17" fillId="0" borderId="0" xfId="0" applyFont="1" applyAlignment="1">
      <alignment horizontal="center" vertical="center" wrapText="1"/>
    </xf>
    <xf numFmtId="9" fontId="17" fillId="0" borderId="0" xfId="1" applyFont="1" applyAlignment="1">
      <alignment horizontal="center" vertical="center"/>
    </xf>
    <xf numFmtId="0" fontId="18" fillId="0" borderId="0" xfId="0" applyFont="1" applyAlignment="1">
      <alignment horizontal="center" vertical="center"/>
    </xf>
  </cellXfs>
  <cellStyles count="3">
    <cellStyle name="Moneda" xfId="2" builtinId="4"/>
    <cellStyle name="Normal" xfId="0" builtinId="0"/>
    <cellStyle name="Porcentaje" xfId="1" builtinId="5"/>
  </cellStyles>
  <dxfs count="0"/>
  <tableStyles count="0" defaultTableStyle="TableStyleMedium2" defaultPivotStyle="PivotStyleLight16"/>
  <colors>
    <mruColors>
      <color rgb="FFEDDB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theme/theme1.xml><?xml version="1.0" encoding="utf-8"?>
<a:theme xmlns:a="http://purl.oclc.org/ooxml/drawingml/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T37"/>
  <sheetViews>
    <sheetView showGridLines="0" tabSelected="1" topLeftCell="FD1" zoomScale="80" zoomScaleNormal="80" workbookViewId="0">
      <selection activeCell="DU8" sqref="DU8"/>
    </sheetView>
  </sheetViews>
  <sheetFormatPr baseColWidth="10" defaultColWidth="12.5703125" defaultRowHeight="15" customHeight="1" x14ac:dyDescent="0.25"/>
  <cols>
    <col min="1" max="1" width="1.5703125" customWidth="1"/>
    <col min="2" max="2" width="3.5703125" customWidth="1"/>
    <col min="3" max="3" width="4.28515625" customWidth="1"/>
    <col min="4" max="4" width="27.7109375" hidden="1" customWidth="1"/>
    <col min="5" max="5" width="4.85546875" hidden="1" customWidth="1"/>
    <col min="6" max="6" width="27.5703125" hidden="1" customWidth="1"/>
    <col min="7" max="7" width="8.85546875" hidden="1" customWidth="1"/>
    <col min="8" max="8" width="30.5703125" hidden="1" customWidth="1"/>
    <col min="9" max="10" width="7.85546875" hidden="1" customWidth="1"/>
    <col min="11" max="11" width="17.140625" hidden="1" customWidth="1"/>
    <col min="12" max="12" width="23.28515625" hidden="1" customWidth="1"/>
    <col min="13" max="13" width="26.5703125" hidden="1" customWidth="1"/>
    <col min="14" max="14" width="20.42578125" hidden="1" customWidth="1"/>
    <col min="15" max="15" width="18.28515625" hidden="1" customWidth="1"/>
    <col min="16" max="16" width="12.28515625" hidden="1" customWidth="1"/>
    <col min="17" max="17" width="9" hidden="1" customWidth="1"/>
    <col min="18" max="18" width="12.85546875" hidden="1" customWidth="1"/>
    <col min="19" max="19" width="19.7109375" customWidth="1"/>
    <col min="20" max="20" width="8.42578125" customWidth="1"/>
    <col min="21" max="21" width="8.85546875" customWidth="1"/>
    <col min="22" max="22" width="7.85546875" hidden="1" customWidth="1"/>
    <col min="23" max="23" width="28.85546875" hidden="1" customWidth="1"/>
    <col min="24" max="24" width="10.85546875" hidden="1" customWidth="1"/>
    <col min="25" max="25" width="30.5703125" hidden="1" customWidth="1"/>
    <col min="26" max="26" width="9.140625" hidden="1" customWidth="1"/>
    <col min="27" max="27" width="30.5703125" hidden="1" customWidth="1"/>
    <col min="28" max="28" width="10.85546875" hidden="1" customWidth="1"/>
    <col min="29" max="29" width="30.5703125" hidden="1" customWidth="1"/>
    <col min="30" max="30" width="13.140625" customWidth="1"/>
    <col min="31" max="31" width="18.5703125" customWidth="1"/>
    <col min="32" max="32" width="12.7109375" customWidth="1"/>
    <col min="33" max="33" width="22.140625" customWidth="1"/>
    <col min="34" max="34" width="8" customWidth="1"/>
    <col min="35" max="35" width="6.5703125" customWidth="1"/>
    <col min="36" max="36" width="7.5703125" customWidth="1"/>
    <col min="37" max="40" width="6.5703125" customWidth="1"/>
    <col min="41" max="41" width="4.7109375" customWidth="1"/>
    <col min="42" max="42" width="13.85546875" customWidth="1"/>
    <col min="43" max="43" width="5.28515625" customWidth="1"/>
    <col min="44" max="44" width="17" customWidth="1"/>
    <col min="45" max="45" width="7.5703125" customWidth="1"/>
    <col min="46" max="46" width="20.28515625" customWidth="1"/>
    <col min="47" max="47" width="37.7109375" customWidth="1"/>
    <col min="48" max="48" width="9.140625" customWidth="1"/>
    <col min="49" max="49" width="14.7109375" customWidth="1"/>
    <col min="50" max="50" width="11.42578125" customWidth="1"/>
    <col min="51" max="52" width="5.42578125" customWidth="1"/>
    <col min="53" max="53" width="12.42578125" customWidth="1"/>
    <col min="54" max="54" width="10.42578125" customWidth="1"/>
    <col min="55" max="55" width="9.140625" customWidth="1"/>
    <col min="56" max="56" width="9.7109375" customWidth="1"/>
    <col min="57" max="57" width="10.5703125" customWidth="1"/>
    <col min="58" max="61" width="8.5703125" customWidth="1"/>
    <col min="62" max="62" width="10.7109375" customWidth="1"/>
    <col min="63" max="63" width="12.140625" customWidth="1"/>
    <col min="64" max="64" width="13.7109375" customWidth="1"/>
    <col min="65" max="66" width="9.140625" customWidth="1"/>
    <col min="67" max="69" width="12.28515625" customWidth="1"/>
    <col min="70" max="70" width="25.7109375" customWidth="1"/>
    <col min="71" max="71" width="36" customWidth="1"/>
    <col min="72" max="72" width="53.85546875" customWidth="1"/>
    <col min="73" max="75" width="12.5703125" customWidth="1"/>
    <col min="76" max="76" width="12.5703125" style="74" customWidth="1"/>
    <col min="77" max="77" width="12.5703125" customWidth="1"/>
    <col min="78" max="78" width="13.5703125" customWidth="1"/>
    <col min="79" max="79" width="14" customWidth="1"/>
    <col min="80" max="80" width="14.140625" customWidth="1"/>
    <col min="81" max="81" width="15.42578125" customWidth="1"/>
    <col min="82" max="82" width="8.28515625" customWidth="1"/>
    <col min="83" max="86" width="11.42578125" customWidth="1"/>
    <col min="87" max="87" width="31.42578125" customWidth="1"/>
    <col min="88" max="88" width="11.42578125" customWidth="1"/>
    <col min="89" max="89" width="50.5703125" customWidth="1"/>
    <col min="90" max="90" width="11.42578125" customWidth="1"/>
    <col min="91" max="91" width="61.140625" customWidth="1"/>
    <col min="92" max="92" width="17.28515625" customWidth="1"/>
    <col min="93" max="96" width="11.42578125" customWidth="1"/>
    <col min="97" max="97" width="14.28515625" customWidth="1"/>
    <col min="98" max="103" width="11.42578125" customWidth="1"/>
    <col min="104" max="105" width="14.5703125" customWidth="1"/>
    <col min="106" max="106" width="7.7109375" customWidth="1"/>
    <col min="107" max="107" width="16.42578125" customWidth="1"/>
    <col min="108" max="108" width="18.7109375" style="188" customWidth="1"/>
    <col min="109" max="109" width="19.85546875" style="188" customWidth="1"/>
    <col min="110" max="113" width="11.42578125" customWidth="1"/>
    <col min="114" max="114" width="14.28515625" customWidth="1"/>
    <col min="115" max="120" width="11.42578125" customWidth="1"/>
    <col min="121" max="122" width="14.5703125" customWidth="1"/>
    <col min="123" max="123" width="11.42578125" customWidth="1"/>
    <col min="124" max="124" width="15.28515625" customWidth="1"/>
    <col min="125" max="125" width="21" style="188" customWidth="1"/>
    <col min="126" max="126" width="19.7109375" style="188" customWidth="1"/>
    <col min="127" max="130" width="11.42578125" customWidth="1"/>
    <col min="131" max="131" width="14.28515625" customWidth="1"/>
    <col min="132" max="137" width="11.42578125" customWidth="1"/>
    <col min="138" max="139" width="14.5703125" customWidth="1"/>
    <col min="140" max="141" width="11.42578125" customWidth="1"/>
    <col min="142" max="142" width="23.140625" style="188" customWidth="1"/>
    <col min="143" max="143" width="18.7109375" style="188" customWidth="1"/>
    <col min="144" max="147" width="11.42578125" customWidth="1"/>
    <col min="148" max="148" width="14.28515625" customWidth="1"/>
    <col min="149" max="154" width="11.42578125" customWidth="1"/>
    <col min="155" max="156" width="14.5703125" customWidth="1"/>
    <col min="157" max="158" width="11.42578125" customWidth="1"/>
    <col min="159" max="159" width="24.28515625" style="188" customWidth="1"/>
    <col min="160" max="160" width="22.28515625" style="188" customWidth="1"/>
    <col min="161" max="164" width="11.42578125" customWidth="1"/>
    <col min="165" max="165" width="14.28515625" customWidth="1"/>
    <col min="166" max="171" width="11.42578125" customWidth="1"/>
    <col min="172" max="173" width="14.5703125" customWidth="1"/>
    <col min="174" max="175" width="11.42578125" customWidth="1"/>
    <col min="176" max="176" width="22.28515625" customWidth="1"/>
  </cols>
  <sheetData>
    <row r="1" spans="2:176" ht="15" customHeight="1" x14ac:dyDescent="0.25">
      <c r="B1" s="1"/>
      <c r="C1" s="1"/>
      <c r="D1" s="2"/>
      <c r="E1" s="3"/>
      <c r="F1" s="2"/>
      <c r="G1" s="4"/>
      <c r="H1" s="5"/>
      <c r="I1" s="4"/>
      <c r="J1" s="4"/>
      <c r="K1" s="6"/>
      <c r="L1" s="6"/>
      <c r="M1" s="6"/>
      <c r="N1" s="6"/>
      <c r="O1" s="7"/>
      <c r="P1" s="6"/>
      <c r="Q1" s="6"/>
      <c r="R1" s="6"/>
      <c r="S1" s="7"/>
      <c r="T1" s="6"/>
      <c r="U1" s="6"/>
      <c r="V1" s="1"/>
      <c r="W1" s="1"/>
      <c r="X1" s="1"/>
      <c r="Y1" s="1"/>
      <c r="Z1" s="6"/>
      <c r="AA1" s="2"/>
      <c r="AB1" s="5"/>
      <c r="AC1" s="2"/>
      <c r="AD1" s="6" t="s">
        <v>0</v>
      </c>
      <c r="AE1" s="2" t="s">
        <v>0</v>
      </c>
      <c r="AF1" s="2"/>
      <c r="AG1" s="6" t="s">
        <v>0</v>
      </c>
      <c r="AH1" s="6"/>
      <c r="AI1" s="2" t="s">
        <v>0</v>
      </c>
      <c r="AJ1" s="6" t="s">
        <v>0</v>
      </c>
      <c r="AK1" s="6" t="s">
        <v>0</v>
      </c>
      <c r="AL1" s="6" t="s">
        <v>0</v>
      </c>
      <c r="AM1" s="6" t="s">
        <v>0</v>
      </c>
      <c r="AN1" s="6" t="s">
        <v>0</v>
      </c>
      <c r="AO1" s="6"/>
      <c r="AP1" s="5"/>
      <c r="AQ1" s="6"/>
      <c r="AR1" s="5"/>
      <c r="AS1" s="6"/>
      <c r="AT1" s="5"/>
      <c r="AU1" s="6"/>
      <c r="AV1" s="7"/>
      <c r="AW1" s="2"/>
      <c r="AX1" s="1"/>
      <c r="AY1" s="1"/>
      <c r="AZ1" s="1"/>
      <c r="BA1" s="4"/>
      <c r="BB1" s="4"/>
      <c r="BC1" s="8"/>
      <c r="BD1" s="8"/>
      <c r="BE1" s="9"/>
      <c r="BF1" s="9"/>
      <c r="BG1" s="9"/>
      <c r="BH1" s="9"/>
      <c r="BI1" s="9"/>
      <c r="BJ1" s="9"/>
      <c r="BK1" s="9"/>
      <c r="BL1" s="9"/>
      <c r="BM1" s="9"/>
      <c r="BN1" s="9"/>
      <c r="BO1" s="9"/>
      <c r="BP1" s="9"/>
      <c r="BQ1" s="9"/>
      <c r="BR1" s="9"/>
      <c r="BS1" s="9"/>
      <c r="BT1" s="9"/>
      <c r="BU1" s="9"/>
      <c r="BV1" s="9"/>
      <c r="BW1" s="9"/>
      <c r="BX1" s="71"/>
      <c r="BY1" s="9"/>
      <c r="BZ1" s="9"/>
      <c r="CA1" s="9"/>
      <c r="CB1" s="9"/>
      <c r="CC1" s="9"/>
      <c r="CD1" s="10"/>
      <c r="CE1" s="4"/>
      <c r="CF1" s="4"/>
      <c r="CG1" s="4"/>
      <c r="CH1" s="4"/>
      <c r="CI1" s="4"/>
      <c r="CJ1" s="4"/>
      <c r="CK1" s="4"/>
      <c r="CL1" s="4"/>
      <c r="CM1" s="1"/>
      <c r="CN1" s="1"/>
      <c r="CO1" s="1"/>
      <c r="CP1" s="1"/>
      <c r="CQ1" s="1"/>
      <c r="CR1" s="1"/>
      <c r="CS1" s="1"/>
      <c r="CT1" s="1"/>
      <c r="CU1" s="1"/>
      <c r="CV1" s="1"/>
      <c r="CW1" s="1"/>
      <c r="CX1" s="1"/>
      <c r="CY1" s="1"/>
      <c r="CZ1" s="1"/>
      <c r="DA1" s="1"/>
      <c r="DB1" s="1"/>
      <c r="DC1" s="1"/>
      <c r="DD1" s="183"/>
      <c r="DE1" s="183"/>
      <c r="DF1" s="1"/>
      <c r="DG1" s="1"/>
      <c r="DH1" s="1"/>
      <c r="DI1" s="1"/>
      <c r="DJ1" s="1"/>
      <c r="DK1" s="1"/>
      <c r="DL1" s="1"/>
      <c r="DM1" s="1"/>
      <c r="DN1" s="1"/>
      <c r="DO1" s="1"/>
      <c r="DP1" s="1"/>
      <c r="DQ1" s="1"/>
      <c r="DR1" s="1"/>
      <c r="DS1" s="1"/>
      <c r="DT1" s="1"/>
      <c r="DU1" s="183"/>
      <c r="DV1" s="183"/>
      <c r="DW1" s="1"/>
      <c r="DX1" s="1"/>
      <c r="DY1" s="1"/>
      <c r="DZ1" s="1"/>
      <c r="EA1" s="1"/>
      <c r="EB1" s="1"/>
      <c r="EC1" s="1"/>
      <c r="ED1" s="1"/>
      <c r="EE1" s="1"/>
      <c r="EF1" s="1"/>
      <c r="EG1" s="1"/>
      <c r="EH1" s="1"/>
      <c r="EI1" s="1"/>
      <c r="EJ1" s="1"/>
      <c r="EK1" s="1"/>
      <c r="EL1" s="183"/>
      <c r="EM1" s="183"/>
      <c r="EN1" s="1"/>
      <c r="EO1" s="1"/>
      <c r="EP1" s="1"/>
      <c r="EQ1" s="1"/>
      <c r="ER1" s="1"/>
      <c r="ES1" s="1"/>
      <c r="ET1" s="1"/>
      <c r="EU1" s="1"/>
      <c r="EV1" s="1"/>
      <c r="EW1" s="1"/>
      <c r="EX1" s="1"/>
      <c r="EY1" s="1"/>
      <c r="EZ1" s="1"/>
      <c r="FA1" s="1"/>
      <c r="FB1" s="1"/>
      <c r="FC1" s="183"/>
      <c r="FD1" s="183"/>
      <c r="FE1" s="1"/>
      <c r="FF1" s="1"/>
      <c r="FG1" s="1"/>
      <c r="FH1" s="1"/>
      <c r="FI1" s="1"/>
      <c r="FJ1" s="1"/>
      <c r="FK1" s="1"/>
      <c r="FL1" s="1"/>
      <c r="FM1" s="1"/>
      <c r="FN1" s="1"/>
      <c r="FO1" s="1"/>
      <c r="FP1" s="1"/>
      <c r="FQ1" s="1"/>
      <c r="FR1" s="1"/>
      <c r="FS1" s="1"/>
      <c r="FT1" s="1"/>
    </row>
    <row r="2" spans="2:176" ht="27" customHeight="1" x14ac:dyDescent="0.25">
      <c r="B2" s="327" t="s">
        <v>1</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c r="DT2" s="325"/>
      <c r="DU2" s="325"/>
      <c r="DV2" s="325"/>
      <c r="DW2" s="325"/>
      <c r="DX2" s="325"/>
      <c r="DY2" s="325"/>
      <c r="DZ2" s="325"/>
      <c r="EA2" s="325"/>
      <c r="EB2" s="325"/>
      <c r="EC2" s="325"/>
      <c r="ED2" s="325"/>
      <c r="EE2" s="325"/>
      <c r="EF2" s="325"/>
      <c r="EG2" s="325"/>
      <c r="EH2" s="325"/>
      <c r="EI2" s="325"/>
      <c r="EJ2" s="325"/>
      <c r="EK2" s="325"/>
      <c r="EL2" s="325"/>
      <c r="EM2" s="325"/>
      <c r="EN2" s="325"/>
      <c r="EO2" s="325"/>
      <c r="EP2" s="325"/>
      <c r="EQ2" s="325"/>
      <c r="ER2" s="325"/>
      <c r="ES2" s="325"/>
      <c r="ET2" s="325"/>
      <c r="EU2" s="325"/>
      <c r="EV2" s="325"/>
      <c r="EW2" s="325"/>
      <c r="EX2" s="325"/>
      <c r="EY2" s="325"/>
      <c r="EZ2" s="325"/>
      <c r="FA2" s="325"/>
      <c r="FB2" s="325"/>
      <c r="FC2" s="325"/>
      <c r="FD2" s="325"/>
      <c r="FE2" s="325"/>
      <c r="FF2" s="325"/>
      <c r="FG2" s="325"/>
      <c r="FH2" s="325"/>
      <c r="FI2" s="325"/>
      <c r="FJ2" s="325"/>
      <c r="FK2" s="325"/>
      <c r="FL2" s="325"/>
      <c r="FM2" s="325"/>
      <c r="FN2" s="325"/>
      <c r="FO2" s="325"/>
      <c r="FP2" s="325"/>
      <c r="FQ2" s="325"/>
      <c r="FR2" s="325"/>
      <c r="FS2" s="325"/>
      <c r="FT2" s="326"/>
    </row>
    <row r="3" spans="2:176" ht="4.5" customHeight="1" x14ac:dyDescent="0.25">
      <c r="B3" s="1"/>
      <c r="C3" s="1"/>
      <c r="D3" s="2"/>
      <c r="E3" s="3"/>
      <c r="F3" s="2"/>
      <c r="G3" s="4"/>
      <c r="H3" s="5"/>
      <c r="I3" s="4"/>
      <c r="J3" s="4"/>
      <c r="K3" s="11"/>
      <c r="L3" s="11"/>
      <c r="M3" s="11"/>
      <c r="N3" s="11"/>
      <c r="O3" s="12"/>
      <c r="P3" s="11"/>
      <c r="Q3" s="11"/>
      <c r="R3" s="11"/>
      <c r="S3" s="12"/>
      <c r="T3" s="6"/>
      <c r="U3" s="6"/>
      <c r="V3" s="11"/>
      <c r="W3" s="13"/>
      <c r="X3" s="14"/>
      <c r="Y3" s="13"/>
      <c r="Z3" s="11"/>
      <c r="AA3" s="13"/>
      <c r="AB3" s="14"/>
      <c r="AC3" s="13"/>
      <c r="AD3" s="11"/>
      <c r="AE3" s="14"/>
      <c r="AF3" s="14"/>
      <c r="AG3" s="11"/>
      <c r="AH3" s="11"/>
      <c r="AI3" s="14"/>
      <c r="AJ3" s="11"/>
      <c r="AK3" s="11"/>
      <c r="AL3" s="11"/>
      <c r="AM3" s="11"/>
      <c r="AN3" s="11"/>
      <c r="AO3" s="11"/>
      <c r="AP3" s="14"/>
      <c r="AQ3" s="11"/>
      <c r="AR3" s="14"/>
      <c r="AS3" s="11"/>
      <c r="AT3" s="14"/>
      <c r="AU3" s="11"/>
      <c r="AV3" s="12"/>
      <c r="AW3" s="13"/>
      <c r="AX3" s="11"/>
      <c r="AY3" s="11"/>
      <c r="AZ3" s="11"/>
      <c r="BA3" s="11"/>
      <c r="BB3" s="11"/>
      <c r="BC3" s="15"/>
      <c r="BD3" s="15"/>
      <c r="BE3" s="15"/>
      <c r="BF3" s="15"/>
      <c r="BG3" s="15"/>
      <c r="BH3" s="15"/>
      <c r="BI3" s="15"/>
      <c r="BJ3" s="15"/>
      <c r="BK3" s="15"/>
      <c r="BL3" s="15"/>
      <c r="BM3" s="15"/>
      <c r="BN3" s="15"/>
      <c r="BO3" s="15"/>
      <c r="BP3" s="15"/>
      <c r="BQ3" s="15"/>
      <c r="BR3" s="15"/>
      <c r="BS3" s="15"/>
      <c r="BT3" s="15"/>
      <c r="BU3" s="15"/>
      <c r="BV3" s="15"/>
      <c r="BW3" s="15"/>
      <c r="BX3" s="72"/>
      <c r="BY3" s="15"/>
      <c r="BZ3" s="15"/>
      <c r="CA3" s="15"/>
      <c r="CB3" s="15"/>
      <c r="CC3" s="15"/>
      <c r="CD3" s="16"/>
      <c r="CE3" s="11"/>
      <c r="CF3" s="11"/>
      <c r="CG3" s="11"/>
      <c r="CH3" s="11"/>
      <c r="CI3" s="11"/>
      <c r="CJ3" s="11"/>
      <c r="CK3" s="11"/>
      <c r="CL3" s="11"/>
      <c r="CM3" s="1"/>
      <c r="CN3" s="1"/>
      <c r="CO3" s="1"/>
      <c r="CP3" s="1"/>
      <c r="CQ3" s="1"/>
      <c r="CR3" s="1"/>
      <c r="CS3" s="1"/>
      <c r="CT3" s="1"/>
      <c r="CU3" s="1"/>
      <c r="CV3" s="1"/>
      <c r="CW3" s="1"/>
      <c r="CX3" s="1"/>
      <c r="CY3" s="1"/>
      <c r="CZ3" s="1"/>
      <c r="DA3" s="1"/>
      <c r="DB3" s="1"/>
      <c r="DC3" s="1"/>
      <c r="DD3" s="183"/>
      <c r="DE3" s="183"/>
      <c r="DF3" s="1"/>
      <c r="DG3" s="1"/>
      <c r="DH3" s="1"/>
      <c r="DI3" s="1"/>
      <c r="DJ3" s="1"/>
      <c r="DK3" s="1"/>
      <c r="DL3" s="1"/>
      <c r="DM3" s="1"/>
      <c r="DN3" s="1"/>
      <c r="DO3" s="1"/>
      <c r="DP3" s="1"/>
      <c r="DQ3" s="1"/>
      <c r="DR3" s="1"/>
      <c r="DS3" s="1"/>
      <c r="DT3" s="1"/>
      <c r="DU3" s="183"/>
      <c r="DV3" s="183"/>
      <c r="DW3" s="1"/>
      <c r="DX3" s="1"/>
      <c r="DY3" s="1"/>
      <c r="DZ3" s="1"/>
      <c r="EA3" s="1"/>
      <c r="EB3" s="1"/>
      <c r="EC3" s="1"/>
      <c r="ED3" s="1"/>
      <c r="EE3" s="1"/>
      <c r="EF3" s="1"/>
      <c r="EG3" s="1"/>
      <c r="EH3" s="1"/>
      <c r="EI3" s="1"/>
      <c r="EJ3" s="1"/>
      <c r="EK3" s="1"/>
      <c r="EL3" s="183"/>
      <c r="EM3" s="183"/>
      <c r="EN3" s="1"/>
      <c r="EO3" s="1"/>
      <c r="EP3" s="1"/>
      <c r="EQ3" s="1"/>
      <c r="ER3" s="1"/>
      <c r="ES3" s="1"/>
      <c r="ET3" s="1"/>
      <c r="EU3" s="1"/>
      <c r="EV3" s="1"/>
      <c r="EW3" s="1"/>
      <c r="EX3" s="1"/>
      <c r="EY3" s="1"/>
      <c r="EZ3" s="1"/>
      <c r="FA3" s="1"/>
      <c r="FB3" s="1"/>
      <c r="FC3" s="183"/>
      <c r="FD3" s="183"/>
      <c r="FE3" s="1"/>
      <c r="FF3" s="1"/>
      <c r="FG3" s="1"/>
      <c r="FH3" s="1"/>
      <c r="FI3" s="1"/>
      <c r="FJ3" s="1"/>
      <c r="FK3" s="1"/>
      <c r="FL3" s="1"/>
      <c r="FM3" s="1"/>
      <c r="FN3" s="1"/>
      <c r="FO3" s="1"/>
      <c r="FP3" s="1"/>
      <c r="FQ3" s="1"/>
      <c r="FR3" s="1"/>
      <c r="FS3" s="1"/>
      <c r="FT3" s="1"/>
    </row>
    <row r="4" spans="2:176" ht="15" customHeight="1" x14ac:dyDescent="0.25">
      <c r="B4" s="335" t="s">
        <v>2</v>
      </c>
      <c r="C4" s="305"/>
      <c r="D4" s="305"/>
      <c r="E4" s="305"/>
      <c r="F4" s="305"/>
      <c r="G4" s="305"/>
      <c r="H4" s="305"/>
      <c r="I4" s="305"/>
      <c r="J4" s="306"/>
      <c r="K4" s="311" t="s">
        <v>3</v>
      </c>
      <c r="L4" s="305"/>
      <c r="M4" s="305"/>
      <c r="N4" s="305"/>
      <c r="O4" s="305"/>
      <c r="P4" s="305"/>
      <c r="Q4" s="305"/>
      <c r="R4" s="305"/>
      <c r="S4" s="305"/>
      <c r="T4" s="305"/>
      <c r="U4" s="306"/>
      <c r="V4" s="312" t="s">
        <v>4</v>
      </c>
      <c r="W4" s="313"/>
      <c r="X4" s="313"/>
      <c r="Y4" s="313"/>
      <c r="Z4" s="313"/>
      <c r="AA4" s="313"/>
      <c r="AB4" s="313"/>
      <c r="AC4" s="314"/>
      <c r="AD4" s="315" t="s">
        <v>5</v>
      </c>
      <c r="AE4" s="305"/>
      <c r="AF4" s="305"/>
      <c r="AG4" s="305"/>
      <c r="AH4" s="305"/>
      <c r="AI4" s="305"/>
      <c r="AJ4" s="305"/>
      <c r="AK4" s="305"/>
      <c r="AL4" s="305"/>
      <c r="AM4" s="305"/>
      <c r="AN4" s="316"/>
      <c r="AO4" s="317" t="s">
        <v>6</v>
      </c>
      <c r="AP4" s="305"/>
      <c r="AQ4" s="305"/>
      <c r="AR4" s="305"/>
      <c r="AS4" s="305"/>
      <c r="AT4" s="305"/>
      <c r="AU4" s="305"/>
      <c r="AV4" s="305"/>
      <c r="AW4" s="305"/>
      <c r="AX4" s="305"/>
      <c r="AY4" s="305"/>
      <c r="AZ4" s="305"/>
      <c r="BA4" s="305"/>
      <c r="BB4" s="305"/>
      <c r="BC4" s="305"/>
      <c r="BD4" s="305"/>
      <c r="BE4" s="305"/>
      <c r="BF4" s="305"/>
      <c r="BG4" s="305"/>
      <c r="BH4" s="305"/>
      <c r="BI4" s="316"/>
      <c r="BJ4" s="323" t="s">
        <v>7</v>
      </c>
      <c r="BK4" s="305"/>
      <c r="BL4" s="305"/>
      <c r="BM4" s="305"/>
      <c r="BN4" s="305"/>
      <c r="BO4" s="305"/>
      <c r="BP4" s="305"/>
      <c r="BQ4" s="305"/>
      <c r="BR4" s="305"/>
      <c r="BS4" s="305"/>
      <c r="BT4" s="305"/>
      <c r="BU4" s="305"/>
      <c r="BV4" s="305"/>
      <c r="BW4" s="305"/>
      <c r="BX4" s="305"/>
      <c r="BY4" s="305"/>
      <c r="BZ4" s="305"/>
      <c r="CA4" s="305"/>
      <c r="CB4" s="305"/>
      <c r="CC4" s="306"/>
      <c r="CD4" s="321" t="s">
        <v>8</v>
      </c>
      <c r="CE4" s="305"/>
      <c r="CF4" s="305"/>
      <c r="CG4" s="305"/>
      <c r="CH4" s="305"/>
      <c r="CI4" s="305"/>
      <c r="CJ4" s="305"/>
      <c r="CK4" s="305"/>
      <c r="CL4" s="306"/>
      <c r="CM4" s="324" t="s">
        <v>9</v>
      </c>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5"/>
      <c r="FE4" s="325"/>
      <c r="FF4" s="325"/>
      <c r="FG4" s="325"/>
      <c r="FH4" s="325"/>
      <c r="FI4" s="325"/>
      <c r="FJ4" s="325"/>
      <c r="FK4" s="325"/>
      <c r="FL4" s="325"/>
      <c r="FM4" s="325"/>
      <c r="FN4" s="325"/>
      <c r="FO4" s="325"/>
      <c r="FP4" s="325"/>
      <c r="FQ4" s="325"/>
      <c r="FR4" s="325"/>
      <c r="FS4" s="325"/>
      <c r="FT4" s="326"/>
    </row>
    <row r="5" spans="2:176" ht="21.75" customHeight="1" x14ac:dyDescent="0.25">
      <c r="B5" s="17" t="s">
        <v>10</v>
      </c>
      <c r="C5" s="328" t="s">
        <v>11</v>
      </c>
      <c r="D5" s="322"/>
      <c r="E5" s="328" t="s">
        <v>12</v>
      </c>
      <c r="F5" s="322"/>
      <c r="G5" s="328" t="s">
        <v>13</v>
      </c>
      <c r="H5" s="322"/>
      <c r="I5" s="18" t="s">
        <v>14</v>
      </c>
      <c r="J5" s="19" t="s">
        <v>15</v>
      </c>
      <c r="K5" s="329" t="s">
        <v>16</v>
      </c>
      <c r="L5" s="309"/>
      <c r="M5" s="309"/>
      <c r="N5" s="309"/>
      <c r="O5" s="309"/>
      <c r="P5" s="309"/>
      <c r="Q5" s="322"/>
      <c r="R5" s="330" t="s">
        <v>17</v>
      </c>
      <c r="S5" s="309"/>
      <c r="T5" s="309"/>
      <c r="U5" s="310"/>
      <c r="V5" s="331" t="s">
        <v>18</v>
      </c>
      <c r="W5" s="305"/>
      <c r="X5" s="305"/>
      <c r="Y5" s="306"/>
      <c r="Z5" s="332" t="s">
        <v>19</v>
      </c>
      <c r="AA5" s="309"/>
      <c r="AB5" s="309"/>
      <c r="AC5" s="310"/>
      <c r="AD5" s="333" t="s">
        <v>20</v>
      </c>
      <c r="AE5" s="309"/>
      <c r="AF5" s="309"/>
      <c r="AG5" s="309"/>
      <c r="AH5" s="309"/>
      <c r="AI5" s="309"/>
      <c r="AJ5" s="309"/>
      <c r="AK5" s="309"/>
      <c r="AL5" s="309"/>
      <c r="AM5" s="309"/>
      <c r="AN5" s="334"/>
      <c r="AO5" s="329" t="s">
        <v>21</v>
      </c>
      <c r="AP5" s="322"/>
      <c r="AQ5" s="330" t="s">
        <v>22</v>
      </c>
      <c r="AR5" s="322"/>
      <c r="AS5" s="330" t="s">
        <v>23</v>
      </c>
      <c r="AT5" s="309"/>
      <c r="AU5" s="322"/>
      <c r="AV5" s="330" t="s">
        <v>24</v>
      </c>
      <c r="AW5" s="309"/>
      <c r="AX5" s="309"/>
      <c r="AY5" s="309"/>
      <c r="AZ5" s="309"/>
      <c r="BA5" s="309"/>
      <c r="BB5" s="309"/>
      <c r="BC5" s="309"/>
      <c r="BD5" s="309"/>
      <c r="BE5" s="309"/>
      <c r="BF5" s="309"/>
      <c r="BG5" s="309"/>
      <c r="BH5" s="309"/>
      <c r="BI5" s="334"/>
      <c r="BJ5" s="20" t="s">
        <v>25</v>
      </c>
      <c r="BK5" s="21" t="s">
        <v>26</v>
      </c>
      <c r="BL5" s="21" t="s">
        <v>27</v>
      </c>
      <c r="BM5" s="308" t="s">
        <v>28</v>
      </c>
      <c r="BN5" s="309"/>
      <c r="BO5" s="309"/>
      <c r="BP5" s="309"/>
      <c r="BQ5" s="322"/>
      <c r="BR5" s="308" t="s">
        <v>29</v>
      </c>
      <c r="BS5" s="309"/>
      <c r="BT5" s="309"/>
      <c r="BU5" s="309"/>
      <c r="BV5" s="309"/>
      <c r="BW5" s="309"/>
      <c r="BX5" s="322"/>
      <c r="BY5" s="308" t="s">
        <v>30</v>
      </c>
      <c r="BZ5" s="309"/>
      <c r="CA5" s="309"/>
      <c r="CB5" s="309"/>
      <c r="CC5" s="310"/>
      <c r="CD5" s="22" t="s">
        <v>31</v>
      </c>
      <c r="CE5" s="342" t="s">
        <v>32</v>
      </c>
      <c r="CF5" s="322"/>
      <c r="CG5" s="342" t="s">
        <v>33</v>
      </c>
      <c r="CH5" s="322"/>
      <c r="CI5" s="342" t="s">
        <v>34</v>
      </c>
      <c r="CJ5" s="322"/>
      <c r="CK5" s="342" t="s">
        <v>35</v>
      </c>
      <c r="CL5" s="334"/>
      <c r="CM5" s="344" t="s">
        <v>36</v>
      </c>
      <c r="CN5" s="305"/>
      <c r="CO5" s="305"/>
      <c r="CP5" s="305"/>
      <c r="CQ5" s="305"/>
      <c r="CR5" s="305"/>
      <c r="CS5" s="305"/>
      <c r="CT5" s="305"/>
      <c r="CU5" s="305"/>
      <c r="CV5" s="305"/>
      <c r="CW5" s="305"/>
      <c r="CX5" s="305"/>
      <c r="CY5" s="305"/>
      <c r="CZ5" s="305"/>
      <c r="DA5" s="305"/>
      <c r="DB5" s="305"/>
      <c r="DC5" s="305"/>
      <c r="DD5" s="306"/>
      <c r="DE5" s="343" t="s">
        <v>37</v>
      </c>
      <c r="DF5" s="305"/>
      <c r="DG5" s="305"/>
      <c r="DH5" s="305"/>
      <c r="DI5" s="305"/>
      <c r="DJ5" s="305"/>
      <c r="DK5" s="305"/>
      <c r="DL5" s="305"/>
      <c r="DM5" s="305"/>
      <c r="DN5" s="305"/>
      <c r="DO5" s="305"/>
      <c r="DP5" s="305"/>
      <c r="DQ5" s="305"/>
      <c r="DR5" s="305"/>
      <c r="DS5" s="305"/>
      <c r="DT5" s="305"/>
      <c r="DU5" s="306"/>
      <c r="DV5" s="336" t="s">
        <v>38</v>
      </c>
      <c r="DW5" s="305"/>
      <c r="DX5" s="305"/>
      <c r="DY5" s="305"/>
      <c r="DZ5" s="305"/>
      <c r="EA5" s="305"/>
      <c r="EB5" s="305"/>
      <c r="EC5" s="305"/>
      <c r="ED5" s="305"/>
      <c r="EE5" s="305"/>
      <c r="EF5" s="305"/>
      <c r="EG5" s="305"/>
      <c r="EH5" s="305"/>
      <c r="EI5" s="305"/>
      <c r="EJ5" s="305"/>
      <c r="EK5" s="305"/>
      <c r="EL5" s="306"/>
      <c r="EM5" s="304" t="s">
        <v>39</v>
      </c>
      <c r="EN5" s="305"/>
      <c r="EO5" s="305"/>
      <c r="EP5" s="305"/>
      <c r="EQ5" s="305"/>
      <c r="ER5" s="305"/>
      <c r="ES5" s="305"/>
      <c r="ET5" s="305"/>
      <c r="EU5" s="305"/>
      <c r="EV5" s="305"/>
      <c r="EW5" s="305"/>
      <c r="EX5" s="305"/>
      <c r="EY5" s="305"/>
      <c r="EZ5" s="305"/>
      <c r="FA5" s="305"/>
      <c r="FB5" s="305"/>
      <c r="FC5" s="306"/>
      <c r="FD5" s="307" t="s">
        <v>40</v>
      </c>
      <c r="FE5" s="305"/>
      <c r="FF5" s="305"/>
      <c r="FG5" s="305"/>
      <c r="FH5" s="305"/>
      <c r="FI5" s="305"/>
      <c r="FJ5" s="305"/>
      <c r="FK5" s="305"/>
      <c r="FL5" s="305"/>
      <c r="FM5" s="305"/>
      <c r="FN5" s="305"/>
      <c r="FO5" s="305"/>
      <c r="FP5" s="305"/>
      <c r="FQ5" s="305"/>
      <c r="FR5" s="305"/>
      <c r="FS5" s="305"/>
      <c r="FT5" s="306"/>
    </row>
    <row r="6" spans="2:176" ht="27.75" customHeight="1" thickBot="1" x14ac:dyDescent="0.3">
      <c r="B6" s="23" t="s">
        <v>0</v>
      </c>
      <c r="C6" s="24" t="s">
        <v>41</v>
      </c>
      <c r="D6" s="24" t="s">
        <v>42</v>
      </c>
      <c r="E6" s="25" t="s">
        <v>41</v>
      </c>
      <c r="F6" s="24" t="s">
        <v>42</v>
      </c>
      <c r="G6" s="24" t="s">
        <v>41</v>
      </c>
      <c r="H6" s="24" t="s">
        <v>42</v>
      </c>
      <c r="I6" s="24" t="s">
        <v>41</v>
      </c>
      <c r="J6" s="26" t="s">
        <v>41</v>
      </c>
      <c r="K6" s="27" t="s">
        <v>43</v>
      </c>
      <c r="L6" s="28" t="s">
        <v>44</v>
      </c>
      <c r="M6" s="28" t="s">
        <v>45</v>
      </c>
      <c r="N6" s="28" t="s">
        <v>46</v>
      </c>
      <c r="O6" s="29" t="s">
        <v>47</v>
      </c>
      <c r="P6" s="28" t="s">
        <v>48</v>
      </c>
      <c r="Q6" s="30" t="s">
        <v>49</v>
      </c>
      <c r="R6" s="28" t="s">
        <v>42</v>
      </c>
      <c r="S6" s="29" t="s">
        <v>50</v>
      </c>
      <c r="T6" s="29" t="s">
        <v>51</v>
      </c>
      <c r="U6" s="31" t="s">
        <v>52</v>
      </c>
      <c r="V6" s="32" t="s">
        <v>53</v>
      </c>
      <c r="W6" s="33" t="s">
        <v>42</v>
      </c>
      <c r="X6" s="33" t="s">
        <v>54</v>
      </c>
      <c r="Y6" s="34" t="s">
        <v>42</v>
      </c>
      <c r="Z6" s="35" t="s">
        <v>53</v>
      </c>
      <c r="AA6" s="36" t="s">
        <v>42</v>
      </c>
      <c r="AB6" s="37" t="s">
        <v>54</v>
      </c>
      <c r="AC6" s="37" t="s">
        <v>42</v>
      </c>
      <c r="AD6" s="38" t="s">
        <v>55</v>
      </c>
      <c r="AE6" s="39" t="s">
        <v>56</v>
      </c>
      <c r="AF6" s="39" t="s">
        <v>57</v>
      </c>
      <c r="AG6" s="39" t="s">
        <v>58</v>
      </c>
      <c r="AH6" s="39" t="s">
        <v>59</v>
      </c>
      <c r="AI6" s="39" t="s">
        <v>60</v>
      </c>
      <c r="AJ6" s="39" t="s">
        <v>61</v>
      </c>
      <c r="AK6" s="39" t="s">
        <v>62</v>
      </c>
      <c r="AL6" s="39" t="s">
        <v>63</v>
      </c>
      <c r="AM6" s="39" t="s">
        <v>64</v>
      </c>
      <c r="AN6" s="40" t="s">
        <v>65</v>
      </c>
      <c r="AO6" s="41" t="s">
        <v>66</v>
      </c>
      <c r="AP6" s="42" t="s">
        <v>56</v>
      </c>
      <c r="AQ6" s="42" t="s">
        <v>66</v>
      </c>
      <c r="AR6" s="42" t="s">
        <v>56</v>
      </c>
      <c r="AS6" s="42" t="s">
        <v>66</v>
      </c>
      <c r="AT6" s="42" t="s">
        <v>56</v>
      </c>
      <c r="AU6" s="42" t="s">
        <v>67</v>
      </c>
      <c r="AV6" s="43" t="s">
        <v>55</v>
      </c>
      <c r="AW6" s="42" t="s">
        <v>56</v>
      </c>
      <c r="AX6" s="42" t="s">
        <v>57</v>
      </c>
      <c r="AY6" s="42" t="s">
        <v>68</v>
      </c>
      <c r="AZ6" s="42" t="s">
        <v>69</v>
      </c>
      <c r="BA6" s="42" t="s">
        <v>70</v>
      </c>
      <c r="BB6" s="42" t="s">
        <v>71</v>
      </c>
      <c r="BC6" s="44" t="s">
        <v>60</v>
      </c>
      <c r="BD6" s="44" t="s">
        <v>58</v>
      </c>
      <c r="BE6" s="44" t="s">
        <v>72</v>
      </c>
      <c r="BF6" s="45" t="s">
        <v>62</v>
      </c>
      <c r="BG6" s="44" t="s">
        <v>63</v>
      </c>
      <c r="BH6" s="46" t="s">
        <v>64</v>
      </c>
      <c r="BI6" s="47" t="s">
        <v>65</v>
      </c>
      <c r="BJ6" s="48"/>
      <c r="BK6" s="49"/>
      <c r="BL6" s="49"/>
      <c r="BM6" s="49" t="s">
        <v>73</v>
      </c>
      <c r="BN6" s="49" t="s">
        <v>74</v>
      </c>
      <c r="BO6" s="49" t="s">
        <v>75</v>
      </c>
      <c r="BP6" s="49" t="s">
        <v>76</v>
      </c>
      <c r="BQ6" s="49" t="s">
        <v>77</v>
      </c>
      <c r="BR6" s="49" t="s">
        <v>78</v>
      </c>
      <c r="BS6" s="49" t="s">
        <v>79</v>
      </c>
      <c r="BT6" s="49" t="s">
        <v>80</v>
      </c>
      <c r="BU6" s="49" t="s">
        <v>81</v>
      </c>
      <c r="BV6" s="61" t="s">
        <v>48</v>
      </c>
      <c r="BW6" s="49" t="s">
        <v>82</v>
      </c>
      <c r="BX6" s="73" t="s">
        <v>83</v>
      </c>
      <c r="BY6" s="49" t="s">
        <v>73</v>
      </c>
      <c r="BZ6" s="49" t="s">
        <v>74</v>
      </c>
      <c r="CA6" s="49" t="s">
        <v>75</v>
      </c>
      <c r="CB6" s="49" t="s">
        <v>76</v>
      </c>
      <c r="CC6" s="50" t="s">
        <v>77</v>
      </c>
      <c r="CD6" s="51"/>
      <c r="CE6" s="52" t="s">
        <v>84</v>
      </c>
      <c r="CF6" s="52" t="s">
        <v>59</v>
      </c>
      <c r="CG6" s="52" t="s">
        <v>85</v>
      </c>
      <c r="CH6" s="52" t="s">
        <v>59</v>
      </c>
      <c r="CI6" s="52" t="s">
        <v>85</v>
      </c>
      <c r="CJ6" s="52" t="s">
        <v>59</v>
      </c>
      <c r="CK6" s="52" t="s">
        <v>85</v>
      </c>
      <c r="CL6" s="53" t="s">
        <v>59</v>
      </c>
      <c r="CM6" s="54" t="s">
        <v>86</v>
      </c>
      <c r="CN6" s="84" t="s">
        <v>87</v>
      </c>
      <c r="CO6" s="85" t="s">
        <v>88</v>
      </c>
      <c r="CP6" s="86" t="s">
        <v>89</v>
      </c>
      <c r="CQ6" s="86" t="s">
        <v>90</v>
      </c>
      <c r="CR6" s="86" t="s">
        <v>91</v>
      </c>
      <c r="CS6" s="86" t="s">
        <v>92</v>
      </c>
      <c r="CT6" s="86" t="s">
        <v>93</v>
      </c>
      <c r="CU6" s="86" t="s">
        <v>94</v>
      </c>
      <c r="CV6" s="86" t="s">
        <v>95</v>
      </c>
      <c r="CW6" s="86" t="s">
        <v>96</v>
      </c>
      <c r="CX6" s="86" t="s">
        <v>97</v>
      </c>
      <c r="CY6" s="86" t="s">
        <v>98</v>
      </c>
      <c r="CZ6" s="86" t="s">
        <v>99</v>
      </c>
      <c r="DA6" s="86" t="s">
        <v>100</v>
      </c>
      <c r="DB6" s="86" t="s">
        <v>101</v>
      </c>
      <c r="DC6" s="86" t="s">
        <v>102</v>
      </c>
      <c r="DD6" s="195" t="s">
        <v>103</v>
      </c>
      <c r="DE6" s="184" t="s">
        <v>87</v>
      </c>
      <c r="DF6" s="87" t="s">
        <v>88</v>
      </c>
      <c r="DG6" s="87" t="s">
        <v>89</v>
      </c>
      <c r="DH6" s="87" t="s">
        <v>90</v>
      </c>
      <c r="DI6" s="87" t="s">
        <v>91</v>
      </c>
      <c r="DJ6" s="87" t="s">
        <v>92</v>
      </c>
      <c r="DK6" s="87" t="s">
        <v>93</v>
      </c>
      <c r="DL6" s="87" t="s">
        <v>94</v>
      </c>
      <c r="DM6" s="87" t="s">
        <v>95</v>
      </c>
      <c r="DN6" s="87" t="s">
        <v>96</v>
      </c>
      <c r="DO6" s="87" t="s">
        <v>97</v>
      </c>
      <c r="DP6" s="87" t="s">
        <v>98</v>
      </c>
      <c r="DQ6" s="87" t="s">
        <v>99</v>
      </c>
      <c r="DR6" s="87" t="s">
        <v>100</v>
      </c>
      <c r="DS6" s="87" t="s">
        <v>101</v>
      </c>
      <c r="DT6" s="87" t="s">
        <v>102</v>
      </c>
      <c r="DU6" s="189" t="s">
        <v>104</v>
      </c>
      <c r="DV6" s="190" t="s">
        <v>87</v>
      </c>
      <c r="DW6" s="88" t="s">
        <v>88</v>
      </c>
      <c r="DX6" s="88" t="s">
        <v>89</v>
      </c>
      <c r="DY6" s="88" t="s">
        <v>90</v>
      </c>
      <c r="DZ6" s="88" t="s">
        <v>91</v>
      </c>
      <c r="EA6" s="88" t="s">
        <v>92</v>
      </c>
      <c r="EB6" s="88" t="s">
        <v>93</v>
      </c>
      <c r="EC6" s="88" t="s">
        <v>94</v>
      </c>
      <c r="ED6" s="88" t="s">
        <v>95</v>
      </c>
      <c r="EE6" s="88" t="s">
        <v>96</v>
      </c>
      <c r="EF6" s="88" t="s">
        <v>97</v>
      </c>
      <c r="EG6" s="88" t="s">
        <v>98</v>
      </c>
      <c r="EH6" s="88" t="s">
        <v>99</v>
      </c>
      <c r="EI6" s="88" t="s">
        <v>100</v>
      </c>
      <c r="EJ6" s="88" t="s">
        <v>101</v>
      </c>
      <c r="EK6" s="88" t="s">
        <v>102</v>
      </c>
      <c r="EL6" s="191" t="s">
        <v>105</v>
      </c>
      <c r="EM6" s="192" t="s">
        <v>87</v>
      </c>
      <c r="EN6" s="89" t="s">
        <v>88</v>
      </c>
      <c r="EO6" s="89" t="s">
        <v>89</v>
      </c>
      <c r="EP6" s="89" t="s">
        <v>90</v>
      </c>
      <c r="EQ6" s="89" t="s">
        <v>91</v>
      </c>
      <c r="ER6" s="89" t="s">
        <v>92</v>
      </c>
      <c r="ES6" s="89" t="s">
        <v>93</v>
      </c>
      <c r="ET6" s="89" t="s">
        <v>94</v>
      </c>
      <c r="EU6" s="89" t="s">
        <v>95</v>
      </c>
      <c r="EV6" s="89" t="s">
        <v>96</v>
      </c>
      <c r="EW6" s="89" t="s">
        <v>97</v>
      </c>
      <c r="EX6" s="89" t="s">
        <v>98</v>
      </c>
      <c r="EY6" s="89" t="s">
        <v>99</v>
      </c>
      <c r="EZ6" s="89" t="s">
        <v>100</v>
      </c>
      <c r="FA6" s="89" t="s">
        <v>101</v>
      </c>
      <c r="FB6" s="89" t="s">
        <v>102</v>
      </c>
      <c r="FC6" s="193" t="s">
        <v>106</v>
      </c>
      <c r="FD6" s="194" t="s">
        <v>87</v>
      </c>
      <c r="FE6" s="90" t="s">
        <v>88</v>
      </c>
      <c r="FF6" s="90" t="s">
        <v>89</v>
      </c>
      <c r="FG6" s="90" t="s">
        <v>90</v>
      </c>
      <c r="FH6" s="90" t="s">
        <v>91</v>
      </c>
      <c r="FI6" s="90" t="s">
        <v>92</v>
      </c>
      <c r="FJ6" s="90" t="s">
        <v>93</v>
      </c>
      <c r="FK6" s="90" t="s">
        <v>94</v>
      </c>
      <c r="FL6" s="90" t="s">
        <v>95</v>
      </c>
      <c r="FM6" s="90" t="s">
        <v>96</v>
      </c>
      <c r="FN6" s="90" t="s">
        <v>97</v>
      </c>
      <c r="FO6" s="90" t="s">
        <v>98</v>
      </c>
      <c r="FP6" s="90" t="s">
        <v>99</v>
      </c>
      <c r="FQ6" s="90" t="s">
        <v>100</v>
      </c>
      <c r="FR6" s="90" t="s">
        <v>101</v>
      </c>
      <c r="FS6" s="90" t="s">
        <v>102</v>
      </c>
      <c r="FT6" s="91" t="s">
        <v>107</v>
      </c>
    </row>
    <row r="7" spans="2:176" ht="60" customHeight="1" x14ac:dyDescent="0.25">
      <c r="B7" s="256">
        <v>59</v>
      </c>
      <c r="C7" s="229">
        <v>2</v>
      </c>
      <c r="D7" s="223" t="s">
        <v>108</v>
      </c>
      <c r="E7" s="223" t="s">
        <v>109</v>
      </c>
      <c r="F7" s="223" t="s">
        <v>110</v>
      </c>
      <c r="G7" s="229" t="s">
        <v>120</v>
      </c>
      <c r="H7" s="223" t="s">
        <v>132</v>
      </c>
      <c r="I7" s="229" t="s">
        <v>0</v>
      </c>
      <c r="J7" s="259" t="s">
        <v>0</v>
      </c>
      <c r="K7" s="238" t="s">
        <v>111</v>
      </c>
      <c r="L7" s="223" t="s">
        <v>133</v>
      </c>
      <c r="M7" s="223" t="s">
        <v>134</v>
      </c>
      <c r="N7" s="281" t="s">
        <v>135</v>
      </c>
      <c r="O7" s="278">
        <v>2024768920013</v>
      </c>
      <c r="P7" s="223" t="s">
        <v>0</v>
      </c>
      <c r="Q7" s="223" t="s">
        <v>0</v>
      </c>
      <c r="R7" s="223" t="s">
        <v>0</v>
      </c>
      <c r="S7" s="220" t="s">
        <v>0</v>
      </c>
      <c r="T7" s="223" t="s">
        <v>0</v>
      </c>
      <c r="U7" s="241" t="s">
        <v>0</v>
      </c>
      <c r="V7" s="32"/>
      <c r="W7" s="33"/>
      <c r="X7" s="33"/>
      <c r="Y7" s="34"/>
      <c r="Z7" s="35"/>
      <c r="AA7" s="36"/>
      <c r="AB7" s="37"/>
      <c r="AC7" s="37"/>
      <c r="AD7" s="238">
        <v>160090005</v>
      </c>
      <c r="AE7" s="223" t="s">
        <v>119</v>
      </c>
      <c r="AF7" s="223" t="s">
        <v>120</v>
      </c>
      <c r="AG7" s="223" t="s">
        <v>129</v>
      </c>
      <c r="AH7" s="223" t="s">
        <v>0</v>
      </c>
      <c r="AI7" s="223" t="s">
        <v>0</v>
      </c>
      <c r="AJ7" s="223" t="s">
        <v>0</v>
      </c>
      <c r="AK7" s="223" t="s">
        <v>0</v>
      </c>
      <c r="AL7" s="223" t="s">
        <v>0</v>
      </c>
      <c r="AM7" s="361" t="s">
        <v>0</v>
      </c>
      <c r="AN7" s="203" t="s">
        <v>0</v>
      </c>
      <c r="AO7" s="360">
        <v>36</v>
      </c>
      <c r="AP7" s="290" t="s">
        <v>121</v>
      </c>
      <c r="AQ7" s="290">
        <v>3603</v>
      </c>
      <c r="AR7" s="290" t="s">
        <v>130</v>
      </c>
      <c r="AS7" s="290">
        <v>3603027</v>
      </c>
      <c r="AT7" s="290" t="s">
        <v>136</v>
      </c>
      <c r="AU7" s="290" t="s">
        <v>137</v>
      </c>
      <c r="AV7" s="319">
        <v>360302700</v>
      </c>
      <c r="AW7" s="290" t="s">
        <v>138</v>
      </c>
      <c r="AX7" s="319" t="s">
        <v>139</v>
      </c>
      <c r="AY7" s="319" t="s">
        <v>122</v>
      </c>
      <c r="AZ7" s="319" t="s">
        <v>122</v>
      </c>
      <c r="BA7" s="290" t="s">
        <v>126</v>
      </c>
      <c r="BB7" s="318" t="s">
        <v>124</v>
      </c>
      <c r="BC7" s="287">
        <v>27</v>
      </c>
      <c r="BD7" s="287">
        <v>27</v>
      </c>
      <c r="BE7" s="287">
        <v>27</v>
      </c>
      <c r="BF7" s="287">
        <v>23</v>
      </c>
      <c r="BG7" s="287">
        <v>27</v>
      </c>
      <c r="BH7" s="287">
        <v>27</v>
      </c>
      <c r="BI7" s="320">
        <v>27</v>
      </c>
      <c r="BJ7" s="347">
        <f>BK10*BQ7</f>
        <v>0</v>
      </c>
      <c r="BK7" s="346"/>
      <c r="BL7" s="345">
        <f>BF7*BQ7</f>
        <v>0</v>
      </c>
      <c r="BM7" s="341">
        <f t="array" ref="BM7">SUMPRODUCT(BX7:BX10*BY7:BY10)</f>
        <v>0</v>
      </c>
      <c r="BN7" s="341">
        <f t="array" ref="BN7">SUMPRODUCT(BX7:BX10*BZ7:BZ10)</f>
        <v>0</v>
      </c>
      <c r="BO7" s="341">
        <f t="array" ref="BO7">SUMPRODUCT(BX7:BX10*CA7:CA10)</f>
        <v>0</v>
      </c>
      <c r="BP7" s="341">
        <f t="array" ref="BP7">SUMPRODUCT(BX7:BX10*CB7:CB10)</f>
        <v>0</v>
      </c>
      <c r="BQ7" s="341">
        <f>SUM(BM10:BP10)</f>
        <v>0</v>
      </c>
      <c r="BR7" s="356" t="s">
        <v>174</v>
      </c>
      <c r="BS7" s="80" t="s">
        <v>181</v>
      </c>
      <c r="BT7" s="80" t="s">
        <v>182</v>
      </c>
      <c r="BU7" s="75" t="s">
        <v>183</v>
      </c>
      <c r="BV7" s="75"/>
      <c r="BW7" s="76">
        <f t="shared" ref="BW7:BW16" si="0">SUM(BY7:CB7)</f>
        <v>0</v>
      </c>
      <c r="BX7" s="77">
        <v>0.5</v>
      </c>
      <c r="BY7" s="76">
        <v>0</v>
      </c>
      <c r="BZ7" s="76">
        <v>0</v>
      </c>
      <c r="CA7" s="76">
        <v>0</v>
      </c>
      <c r="CB7" s="76">
        <v>0</v>
      </c>
      <c r="CC7" s="78">
        <f>SUM(BY7:CB7)*BX7</f>
        <v>0</v>
      </c>
      <c r="CD7" s="358"/>
      <c r="CE7" s="352" t="s">
        <v>185</v>
      </c>
      <c r="CF7" s="337">
        <v>0.5</v>
      </c>
      <c r="CG7" s="354"/>
      <c r="CH7" s="354"/>
      <c r="CI7" s="339" t="s">
        <v>186</v>
      </c>
      <c r="CJ7" s="337">
        <v>0.5</v>
      </c>
      <c r="CK7" s="339" t="s">
        <v>187</v>
      </c>
      <c r="CL7" s="337">
        <v>0.5</v>
      </c>
      <c r="CM7" s="81" t="s">
        <v>188</v>
      </c>
      <c r="CN7" s="92">
        <v>300000000</v>
      </c>
      <c r="CO7" s="92">
        <v>0</v>
      </c>
      <c r="CP7" s="92">
        <v>0</v>
      </c>
      <c r="CQ7" s="92">
        <v>0</v>
      </c>
      <c r="CR7" s="92">
        <v>0</v>
      </c>
      <c r="CS7" s="92">
        <v>0</v>
      </c>
      <c r="CT7" s="92">
        <v>0</v>
      </c>
      <c r="CU7" s="92">
        <v>0</v>
      </c>
      <c r="CV7" s="92">
        <v>0</v>
      </c>
      <c r="CW7" s="92">
        <v>0</v>
      </c>
      <c r="CX7" s="92">
        <v>0</v>
      </c>
      <c r="CY7" s="92">
        <v>0</v>
      </c>
      <c r="CZ7" s="92">
        <v>0</v>
      </c>
      <c r="DA7" s="92">
        <v>0</v>
      </c>
      <c r="DB7" s="92">
        <v>0</v>
      </c>
      <c r="DC7" s="92">
        <v>0</v>
      </c>
      <c r="DD7" s="185">
        <v>300000000</v>
      </c>
      <c r="DE7" s="185">
        <v>300000000</v>
      </c>
      <c r="DF7" s="92">
        <v>0</v>
      </c>
      <c r="DG7" s="92">
        <v>0</v>
      </c>
      <c r="DH7" s="92">
        <v>0</v>
      </c>
      <c r="DI7" s="92">
        <v>0</v>
      </c>
      <c r="DJ7" s="92">
        <v>0</v>
      </c>
      <c r="DK7" s="92">
        <v>0</v>
      </c>
      <c r="DL7" s="92">
        <v>0</v>
      </c>
      <c r="DM7" s="92">
        <v>0</v>
      </c>
      <c r="DN7" s="92">
        <v>0</v>
      </c>
      <c r="DO7" s="92">
        <v>0</v>
      </c>
      <c r="DP7" s="92">
        <v>0</v>
      </c>
      <c r="DQ7" s="92">
        <v>0</v>
      </c>
      <c r="DR7" s="92">
        <v>0</v>
      </c>
      <c r="DS7" s="92">
        <v>0</v>
      </c>
      <c r="DT7" s="92">
        <v>0</v>
      </c>
      <c r="DU7" s="185">
        <f>+DE7</f>
        <v>300000000</v>
      </c>
      <c r="DV7" s="185">
        <v>0</v>
      </c>
      <c r="DW7" s="92">
        <v>0</v>
      </c>
      <c r="DX7" s="92">
        <v>0</v>
      </c>
      <c r="DY7" s="92">
        <v>0</v>
      </c>
      <c r="DZ7" s="92">
        <v>0</v>
      </c>
      <c r="EA7" s="92">
        <v>0</v>
      </c>
      <c r="EB7" s="92">
        <v>0</v>
      </c>
      <c r="EC7" s="92">
        <v>0</v>
      </c>
      <c r="ED7" s="92">
        <v>0</v>
      </c>
      <c r="EE7" s="92">
        <v>0</v>
      </c>
      <c r="EF7" s="92">
        <v>0</v>
      </c>
      <c r="EG7" s="92">
        <v>0</v>
      </c>
      <c r="EH7" s="92">
        <v>0</v>
      </c>
      <c r="EI7" s="92">
        <v>0</v>
      </c>
      <c r="EJ7" s="92">
        <v>0</v>
      </c>
      <c r="EK7" s="92">
        <v>0</v>
      </c>
      <c r="EL7" s="185">
        <v>0</v>
      </c>
      <c r="EM7" s="185">
        <v>0</v>
      </c>
      <c r="EN7" s="92">
        <v>0</v>
      </c>
      <c r="EO7" s="92">
        <v>0</v>
      </c>
      <c r="EP7" s="92">
        <v>0</v>
      </c>
      <c r="EQ7" s="92">
        <v>0</v>
      </c>
      <c r="ER7" s="92">
        <v>0</v>
      </c>
      <c r="ES7" s="92">
        <v>0</v>
      </c>
      <c r="ET7" s="92">
        <v>0</v>
      </c>
      <c r="EU7" s="92">
        <v>0</v>
      </c>
      <c r="EV7" s="92">
        <v>0</v>
      </c>
      <c r="EW7" s="92">
        <v>0</v>
      </c>
      <c r="EX7" s="92">
        <v>0</v>
      </c>
      <c r="EY7" s="92">
        <v>0</v>
      </c>
      <c r="EZ7" s="92">
        <v>0</v>
      </c>
      <c r="FA7" s="92">
        <v>0</v>
      </c>
      <c r="FB7" s="92">
        <v>0</v>
      </c>
      <c r="FC7" s="185">
        <f>SUM(EM7:FB7)</f>
        <v>0</v>
      </c>
      <c r="FD7" s="185">
        <f>+FC7</f>
        <v>0</v>
      </c>
      <c r="FE7" s="92">
        <v>0</v>
      </c>
      <c r="FF7" s="92">
        <v>0</v>
      </c>
      <c r="FG7" s="92">
        <v>0</v>
      </c>
      <c r="FH7" s="92">
        <v>0</v>
      </c>
      <c r="FI7" s="92">
        <v>0</v>
      </c>
      <c r="FJ7" s="92">
        <v>0</v>
      </c>
      <c r="FK7" s="92">
        <v>0</v>
      </c>
      <c r="FL7" s="92">
        <v>0</v>
      </c>
      <c r="FM7" s="92">
        <v>0</v>
      </c>
      <c r="FN7" s="92">
        <v>0</v>
      </c>
      <c r="FO7" s="92">
        <v>0</v>
      </c>
      <c r="FP7" s="92">
        <v>0</v>
      </c>
      <c r="FQ7" s="92">
        <v>0</v>
      </c>
      <c r="FR7" s="92">
        <v>0</v>
      </c>
      <c r="FS7" s="92">
        <v>0</v>
      </c>
      <c r="FT7" s="92">
        <v>0</v>
      </c>
    </row>
    <row r="8" spans="2:176" ht="60" customHeight="1" x14ac:dyDescent="0.25">
      <c r="B8" s="257"/>
      <c r="C8" s="230"/>
      <c r="D8" s="224"/>
      <c r="E8" s="224"/>
      <c r="F8" s="224"/>
      <c r="G8" s="230"/>
      <c r="H8" s="224"/>
      <c r="I8" s="230"/>
      <c r="J8" s="260"/>
      <c r="K8" s="239"/>
      <c r="L8" s="224"/>
      <c r="M8" s="224"/>
      <c r="N8" s="282"/>
      <c r="O8" s="279"/>
      <c r="P8" s="224"/>
      <c r="Q8" s="224"/>
      <c r="R8" s="224"/>
      <c r="S8" s="221"/>
      <c r="T8" s="224"/>
      <c r="U8" s="242"/>
      <c r="V8" s="32"/>
      <c r="W8" s="33"/>
      <c r="X8" s="33"/>
      <c r="Y8" s="34"/>
      <c r="Z8" s="35"/>
      <c r="AA8" s="36"/>
      <c r="AB8" s="37"/>
      <c r="AC8" s="37"/>
      <c r="AD8" s="239"/>
      <c r="AE8" s="224"/>
      <c r="AF8" s="224"/>
      <c r="AG8" s="224"/>
      <c r="AH8" s="224"/>
      <c r="AI8" s="224"/>
      <c r="AJ8" s="224"/>
      <c r="AK8" s="224"/>
      <c r="AL8" s="224"/>
      <c r="AM8" s="362"/>
      <c r="AN8" s="203"/>
      <c r="AO8" s="302"/>
      <c r="AP8" s="224"/>
      <c r="AQ8" s="224"/>
      <c r="AR8" s="224"/>
      <c r="AS8" s="224"/>
      <c r="AT8" s="224"/>
      <c r="AU8" s="224"/>
      <c r="AV8" s="221"/>
      <c r="AW8" s="224"/>
      <c r="AX8" s="221"/>
      <c r="AY8" s="221"/>
      <c r="AZ8" s="221"/>
      <c r="BA8" s="224"/>
      <c r="BB8" s="230"/>
      <c r="BC8" s="288"/>
      <c r="BD8" s="288"/>
      <c r="BE8" s="288"/>
      <c r="BF8" s="288"/>
      <c r="BG8" s="288"/>
      <c r="BH8" s="288"/>
      <c r="BI8" s="299"/>
      <c r="BJ8" s="233"/>
      <c r="BK8" s="296"/>
      <c r="BL8" s="269"/>
      <c r="BM8" s="266"/>
      <c r="BN8" s="266"/>
      <c r="BO8" s="266"/>
      <c r="BP8" s="266"/>
      <c r="BQ8" s="266"/>
      <c r="BR8" s="357"/>
      <c r="BS8" s="80" t="s">
        <v>184</v>
      </c>
      <c r="BT8" s="80" t="s">
        <v>182</v>
      </c>
      <c r="BU8" s="75" t="s">
        <v>183</v>
      </c>
      <c r="BV8" s="75"/>
      <c r="BW8" s="76">
        <f t="shared" si="0"/>
        <v>0</v>
      </c>
      <c r="BX8" s="77">
        <v>0.5</v>
      </c>
      <c r="BY8" s="76">
        <v>0</v>
      </c>
      <c r="BZ8" s="76">
        <v>0</v>
      </c>
      <c r="CA8" s="76">
        <v>0</v>
      </c>
      <c r="CB8" s="76">
        <v>0</v>
      </c>
      <c r="CC8" s="78">
        <f>SUM(BY8:CB8)*BX8</f>
        <v>0</v>
      </c>
      <c r="CD8" s="359"/>
      <c r="CE8" s="353"/>
      <c r="CF8" s="338"/>
      <c r="CG8" s="355"/>
      <c r="CH8" s="355"/>
      <c r="CI8" s="340"/>
      <c r="CJ8" s="338"/>
      <c r="CK8" s="340"/>
      <c r="CL8" s="338"/>
      <c r="CM8" s="82"/>
      <c r="CN8" s="83">
        <v>0</v>
      </c>
      <c r="CO8" s="83">
        <v>0</v>
      </c>
      <c r="CP8" s="83">
        <v>0</v>
      </c>
      <c r="CQ8" s="83">
        <v>0</v>
      </c>
      <c r="CR8" s="83">
        <v>0</v>
      </c>
      <c r="CS8" s="83">
        <v>0</v>
      </c>
      <c r="CT8" s="83">
        <v>0</v>
      </c>
      <c r="CU8" s="83">
        <v>0</v>
      </c>
      <c r="CV8" s="83">
        <v>0</v>
      </c>
      <c r="CW8" s="83">
        <v>0</v>
      </c>
      <c r="CX8" s="83">
        <v>0</v>
      </c>
      <c r="CY8" s="83">
        <v>0</v>
      </c>
      <c r="CZ8" s="83">
        <v>0</v>
      </c>
      <c r="DA8" s="83">
        <v>0</v>
      </c>
      <c r="DB8" s="83">
        <v>0</v>
      </c>
      <c r="DC8" s="83">
        <v>0</v>
      </c>
      <c r="DD8" s="186">
        <v>0</v>
      </c>
      <c r="DE8" s="186">
        <v>0</v>
      </c>
      <c r="DF8" s="83">
        <v>0</v>
      </c>
      <c r="DG8" s="83">
        <v>0</v>
      </c>
      <c r="DH8" s="83">
        <v>0</v>
      </c>
      <c r="DI8" s="83">
        <v>0</v>
      </c>
      <c r="DJ8" s="83">
        <v>0</v>
      </c>
      <c r="DK8" s="83">
        <v>0</v>
      </c>
      <c r="DL8" s="83">
        <v>0</v>
      </c>
      <c r="DM8" s="83">
        <v>0</v>
      </c>
      <c r="DN8" s="83">
        <v>0</v>
      </c>
      <c r="DO8" s="83">
        <v>0</v>
      </c>
      <c r="DP8" s="83">
        <v>0</v>
      </c>
      <c r="DQ8" s="83">
        <v>0</v>
      </c>
      <c r="DR8" s="83">
        <v>0</v>
      </c>
      <c r="DS8" s="83">
        <v>0</v>
      </c>
      <c r="DT8" s="83">
        <v>0</v>
      </c>
      <c r="DU8" s="186">
        <v>0</v>
      </c>
      <c r="DV8" s="186">
        <v>0</v>
      </c>
      <c r="DW8" s="83">
        <v>0</v>
      </c>
      <c r="DX8" s="83">
        <v>0</v>
      </c>
      <c r="DY8" s="83">
        <v>0</v>
      </c>
      <c r="DZ8" s="83">
        <v>0</v>
      </c>
      <c r="EA8" s="83">
        <v>0</v>
      </c>
      <c r="EB8" s="83">
        <v>0</v>
      </c>
      <c r="EC8" s="83">
        <v>0</v>
      </c>
      <c r="ED8" s="83">
        <v>0</v>
      </c>
      <c r="EE8" s="83">
        <v>0</v>
      </c>
      <c r="EF8" s="83">
        <v>0</v>
      </c>
      <c r="EG8" s="83">
        <v>0</v>
      </c>
      <c r="EH8" s="83">
        <v>0</v>
      </c>
      <c r="EI8" s="83">
        <v>0</v>
      </c>
      <c r="EJ8" s="83">
        <v>0</v>
      </c>
      <c r="EK8" s="83">
        <v>0</v>
      </c>
      <c r="EL8" s="186">
        <v>0</v>
      </c>
      <c r="EM8" s="186">
        <v>0</v>
      </c>
      <c r="EN8" s="83">
        <v>0</v>
      </c>
      <c r="EO8" s="83">
        <v>0</v>
      </c>
      <c r="EP8" s="83">
        <v>0</v>
      </c>
      <c r="EQ8" s="83">
        <v>0</v>
      </c>
      <c r="ER8" s="83">
        <v>0</v>
      </c>
      <c r="ES8" s="83">
        <v>0</v>
      </c>
      <c r="ET8" s="83">
        <v>0</v>
      </c>
      <c r="EU8" s="83">
        <v>0</v>
      </c>
      <c r="EV8" s="83">
        <v>0</v>
      </c>
      <c r="EW8" s="83">
        <v>0</v>
      </c>
      <c r="EX8" s="83">
        <v>0</v>
      </c>
      <c r="EY8" s="83">
        <v>0</v>
      </c>
      <c r="EZ8" s="83">
        <v>0</v>
      </c>
      <c r="FA8" s="83">
        <v>0</v>
      </c>
      <c r="FB8" s="83">
        <v>0</v>
      </c>
      <c r="FC8" s="186">
        <v>0</v>
      </c>
      <c r="FD8" s="186">
        <v>0</v>
      </c>
      <c r="FE8" s="83">
        <v>0</v>
      </c>
      <c r="FF8" s="83">
        <v>0</v>
      </c>
      <c r="FG8" s="83">
        <v>0</v>
      </c>
      <c r="FH8" s="83">
        <v>0</v>
      </c>
      <c r="FI8" s="83">
        <v>0</v>
      </c>
      <c r="FJ8" s="83">
        <v>0</v>
      </c>
      <c r="FK8" s="83">
        <v>0</v>
      </c>
      <c r="FL8" s="83">
        <v>0</v>
      </c>
      <c r="FM8" s="83">
        <v>0</v>
      </c>
      <c r="FN8" s="83">
        <v>0</v>
      </c>
      <c r="FO8" s="83">
        <v>0</v>
      </c>
      <c r="FP8" s="83">
        <v>0</v>
      </c>
      <c r="FQ8" s="83">
        <v>0</v>
      </c>
      <c r="FR8" s="83">
        <v>0</v>
      </c>
      <c r="FS8" s="83">
        <v>0</v>
      </c>
      <c r="FT8" s="83">
        <v>0</v>
      </c>
    </row>
    <row r="9" spans="2:176" ht="60" customHeight="1" x14ac:dyDescent="0.25">
      <c r="B9" s="257"/>
      <c r="C9" s="230"/>
      <c r="D9" s="224"/>
      <c r="E9" s="224"/>
      <c r="F9" s="224"/>
      <c r="G9" s="230"/>
      <c r="H9" s="224"/>
      <c r="I9" s="230"/>
      <c r="J9" s="260"/>
      <c r="K9" s="239"/>
      <c r="L9" s="224"/>
      <c r="M9" s="224"/>
      <c r="N9" s="282"/>
      <c r="O9" s="279"/>
      <c r="P9" s="224"/>
      <c r="Q9" s="224"/>
      <c r="R9" s="224"/>
      <c r="S9" s="221"/>
      <c r="T9" s="224"/>
      <c r="U9" s="242"/>
      <c r="V9" s="32"/>
      <c r="W9" s="33"/>
      <c r="X9" s="33"/>
      <c r="Y9" s="34"/>
      <c r="Z9" s="35"/>
      <c r="AA9" s="36"/>
      <c r="AB9" s="37"/>
      <c r="AC9" s="37"/>
      <c r="AD9" s="239"/>
      <c r="AE9" s="224"/>
      <c r="AF9" s="224"/>
      <c r="AG9" s="224"/>
      <c r="AH9" s="224"/>
      <c r="AI9" s="224"/>
      <c r="AJ9" s="224"/>
      <c r="AK9" s="224"/>
      <c r="AL9" s="224"/>
      <c r="AM9" s="362"/>
      <c r="AN9" s="203"/>
      <c r="AO9" s="302"/>
      <c r="AP9" s="224"/>
      <c r="AQ9" s="224"/>
      <c r="AR9" s="224"/>
      <c r="AS9" s="224"/>
      <c r="AT9" s="224"/>
      <c r="AU9" s="224"/>
      <c r="AV9" s="221"/>
      <c r="AW9" s="224"/>
      <c r="AX9" s="221"/>
      <c r="AY9" s="221"/>
      <c r="AZ9" s="221"/>
      <c r="BA9" s="224"/>
      <c r="BB9" s="230"/>
      <c r="BC9" s="288"/>
      <c r="BD9" s="288"/>
      <c r="BE9" s="288"/>
      <c r="BF9" s="288"/>
      <c r="BG9" s="288"/>
      <c r="BH9" s="288"/>
      <c r="BI9" s="299"/>
      <c r="BJ9" s="233"/>
      <c r="BK9" s="296"/>
      <c r="BL9" s="269"/>
      <c r="BM9" s="266"/>
      <c r="BN9" s="266"/>
      <c r="BO9" s="266"/>
      <c r="BP9" s="266"/>
      <c r="BQ9" s="266"/>
      <c r="BR9" s="348" t="s">
        <v>175</v>
      </c>
      <c r="BS9" s="80" t="s">
        <v>189</v>
      </c>
      <c r="BT9" s="80" t="s">
        <v>182</v>
      </c>
      <c r="BU9" s="75" t="s">
        <v>183</v>
      </c>
      <c r="BV9" s="75"/>
      <c r="BW9" s="76">
        <f t="shared" si="0"/>
        <v>0</v>
      </c>
      <c r="BX9" s="77">
        <v>0.6</v>
      </c>
      <c r="BY9" s="76">
        <v>0</v>
      </c>
      <c r="BZ9" s="76">
        <v>0</v>
      </c>
      <c r="CA9" s="76">
        <v>0</v>
      </c>
      <c r="CB9" s="76">
        <v>0</v>
      </c>
      <c r="CC9" s="78">
        <f>SUM(BY9:CB9)*BX9</f>
        <v>0</v>
      </c>
      <c r="CD9" s="350"/>
      <c r="CE9" s="352" t="s">
        <v>185</v>
      </c>
      <c r="CF9" s="337">
        <v>0.5</v>
      </c>
      <c r="CG9" s="354"/>
      <c r="CH9" s="354"/>
      <c r="CI9" s="339" t="s">
        <v>186</v>
      </c>
      <c r="CJ9" s="337">
        <v>0.5</v>
      </c>
      <c r="CK9" s="339" t="s">
        <v>187</v>
      </c>
      <c r="CL9" s="337">
        <v>0.5</v>
      </c>
      <c r="CM9" s="82"/>
      <c r="CN9" s="92">
        <v>0</v>
      </c>
      <c r="CO9" s="92">
        <v>0</v>
      </c>
      <c r="CP9" s="92">
        <v>0</v>
      </c>
      <c r="CQ9" s="92">
        <v>0</v>
      </c>
      <c r="CR9" s="92">
        <v>0</v>
      </c>
      <c r="CS9" s="92">
        <v>0</v>
      </c>
      <c r="CT9" s="92">
        <v>0</v>
      </c>
      <c r="CU9" s="92">
        <v>0</v>
      </c>
      <c r="CV9" s="92">
        <v>0</v>
      </c>
      <c r="CW9" s="92">
        <v>0</v>
      </c>
      <c r="CX9" s="92">
        <v>0</v>
      </c>
      <c r="CY9" s="92">
        <v>0</v>
      </c>
      <c r="CZ9" s="92">
        <v>0</v>
      </c>
      <c r="DA9" s="92">
        <v>0</v>
      </c>
      <c r="DB9" s="92">
        <v>0</v>
      </c>
      <c r="DC9" s="92">
        <v>0</v>
      </c>
      <c r="DD9" s="185">
        <v>0</v>
      </c>
      <c r="DE9" s="185">
        <v>0</v>
      </c>
      <c r="DF9" s="92">
        <v>0</v>
      </c>
      <c r="DG9" s="92">
        <v>0</v>
      </c>
      <c r="DH9" s="92">
        <v>0</v>
      </c>
      <c r="DI9" s="92">
        <v>0</v>
      </c>
      <c r="DJ9" s="92">
        <v>0</v>
      </c>
      <c r="DK9" s="92">
        <v>0</v>
      </c>
      <c r="DL9" s="92">
        <v>0</v>
      </c>
      <c r="DM9" s="92">
        <v>0</v>
      </c>
      <c r="DN9" s="92">
        <v>0</v>
      </c>
      <c r="DO9" s="92">
        <v>0</v>
      </c>
      <c r="DP9" s="92">
        <v>0</v>
      </c>
      <c r="DQ9" s="92">
        <v>0</v>
      </c>
      <c r="DR9" s="92">
        <v>0</v>
      </c>
      <c r="DS9" s="92">
        <v>0</v>
      </c>
      <c r="DT9" s="92">
        <v>0</v>
      </c>
      <c r="DU9" s="185">
        <v>0</v>
      </c>
      <c r="DV9" s="185">
        <v>0</v>
      </c>
      <c r="DW9" s="92">
        <v>0</v>
      </c>
      <c r="DX9" s="92">
        <v>0</v>
      </c>
      <c r="DY9" s="92">
        <v>0</v>
      </c>
      <c r="DZ9" s="92">
        <v>0</v>
      </c>
      <c r="EA9" s="92">
        <v>0</v>
      </c>
      <c r="EB9" s="92">
        <v>0</v>
      </c>
      <c r="EC9" s="92">
        <v>0</v>
      </c>
      <c r="ED9" s="92">
        <v>0</v>
      </c>
      <c r="EE9" s="92">
        <v>0</v>
      </c>
      <c r="EF9" s="92">
        <v>0</v>
      </c>
      <c r="EG9" s="92">
        <v>0</v>
      </c>
      <c r="EH9" s="92">
        <v>0</v>
      </c>
      <c r="EI9" s="92">
        <v>0</v>
      </c>
      <c r="EJ9" s="92">
        <v>0</v>
      </c>
      <c r="EK9" s="92">
        <v>0</v>
      </c>
      <c r="EL9" s="185">
        <v>0</v>
      </c>
      <c r="EM9" s="185">
        <v>0</v>
      </c>
      <c r="EN9" s="92">
        <v>0</v>
      </c>
      <c r="EO9" s="92">
        <v>0</v>
      </c>
      <c r="EP9" s="92">
        <v>0</v>
      </c>
      <c r="EQ9" s="92">
        <v>0</v>
      </c>
      <c r="ER9" s="92">
        <v>0</v>
      </c>
      <c r="ES9" s="92">
        <v>0</v>
      </c>
      <c r="ET9" s="92">
        <v>0</v>
      </c>
      <c r="EU9" s="92">
        <v>0</v>
      </c>
      <c r="EV9" s="92">
        <v>0</v>
      </c>
      <c r="EW9" s="92">
        <v>0</v>
      </c>
      <c r="EX9" s="92">
        <v>0</v>
      </c>
      <c r="EY9" s="92">
        <v>0</v>
      </c>
      <c r="EZ9" s="92">
        <v>0</v>
      </c>
      <c r="FA9" s="92">
        <v>0</v>
      </c>
      <c r="FB9" s="92">
        <v>0</v>
      </c>
      <c r="FC9" s="185">
        <v>0</v>
      </c>
      <c r="FD9" s="185">
        <v>0</v>
      </c>
      <c r="FE9" s="92">
        <v>0</v>
      </c>
      <c r="FF9" s="92">
        <v>0</v>
      </c>
      <c r="FG9" s="92">
        <v>0</v>
      </c>
      <c r="FH9" s="92">
        <v>0</v>
      </c>
      <c r="FI9" s="92">
        <v>0</v>
      </c>
      <c r="FJ9" s="92">
        <v>0</v>
      </c>
      <c r="FK9" s="92">
        <v>0</v>
      </c>
      <c r="FL9" s="92">
        <v>0</v>
      </c>
      <c r="FM9" s="92">
        <v>0</v>
      </c>
      <c r="FN9" s="92">
        <v>0</v>
      </c>
      <c r="FO9" s="92">
        <v>0</v>
      </c>
      <c r="FP9" s="92">
        <v>0</v>
      </c>
      <c r="FQ9" s="92">
        <v>0</v>
      </c>
      <c r="FR9" s="92">
        <v>0</v>
      </c>
      <c r="FS9" s="92">
        <v>0</v>
      </c>
      <c r="FT9" s="92">
        <v>0</v>
      </c>
    </row>
    <row r="10" spans="2:176" ht="34.5" customHeight="1" x14ac:dyDescent="0.25">
      <c r="B10" s="258"/>
      <c r="C10" s="231"/>
      <c r="D10" s="225"/>
      <c r="E10" s="225"/>
      <c r="F10" s="225"/>
      <c r="G10" s="231"/>
      <c r="H10" s="225"/>
      <c r="I10" s="231"/>
      <c r="J10" s="261"/>
      <c r="K10" s="240"/>
      <c r="L10" s="225"/>
      <c r="M10" s="225"/>
      <c r="N10" s="283"/>
      <c r="O10" s="280"/>
      <c r="P10" s="225"/>
      <c r="Q10" s="225"/>
      <c r="R10" s="225"/>
      <c r="S10" s="222"/>
      <c r="T10" s="225"/>
      <c r="U10" s="243"/>
      <c r="V10" s="57">
        <v>2</v>
      </c>
      <c r="W10" s="55" t="s">
        <v>112</v>
      </c>
      <c r="X10" s="55" t="s">
        <v>113</v>
      </c>
      <c r="Y10" s="58" t="s">
        <v>114</v>
      </c>
      <c r="Z10" s="57" t="s">
        <v>115</v>
      </c>
      <c r="AA10" s="55" t="s">
        <v>116</v>
      </c>
      <c r="AB10" s="55" t="s">
        <v>117</v>
      </c>
      <c r="AC10" s="56" t="s">
        <v>118</v>
      </c>
      <c r="AD10" s="240"/>
      <c r="AE10" s="225"/>
      <c r="AF10" s="225"/>
      <c r="AG10" s="225"/>
      <c r="AH10" s="225"/>
      <c r="AI10" s="225"/>
      <c r="AJ10" s="225"/>
      <c r="AK10" s="225"/>
      <c r="AL10" s="225"/>
      <c r="AM10" s="363"/>
      <c r="AN10" s="203"/>
      <c r="AO10" s="302"/>
      <c r="AP10" s="225"/>
      <c r="AQ10" s="225"/>
      <c r="AR10" s="225"/>
      <c r="AS10" s="225"/>
      <c r="AT10" s="225"/>
      <c r="AU10" s="225"/>
      <c r="AV10" s="222"/>
      <c r="AW10" s="225"/>
      <c r="AX10" s="222"/>
      <c r="AY10" s="222"/>
      <c r="AZ10" s="222"/>
      <c r="BA10" s="225"/>
      <c r="BB10" s="231"/>
      <c r="BC10" s="289"/>
      <c r="BD10" s="289"/>
      <c r="BE10" s="289"/>
      <c r="BF10" s="289"/>
      <c r="BG10" s="289"/>
      <c r="BH10" s="289"/>
      <c r="BI10" s="300"/>
      <c r="BJ10" s="234"/>
      <c r="BK10" s="297"/>
      <c r="BL10" s="270"/>
      <c r="BM10" s="267"/>
      <c r="BN10" s="267"/>
      <c r="BO10" s="267"/>
      <c r="BP10" s="267"/>
      <c r="BQ10" s="267"/>
      <c r="BR10" s="349"/>
      <c r="BS10" s="80" t="s">
        <v>190</v>
      </c>
      <c r="BT10" s="80" t="s">
        <v>182</v>
      </c>
      <c r="BU10" s="75" t="s">
        <v>183</v>
      </c>
      <c r="BV10" s="75"/>
      <c r="BW10" s="76">
        <f t="shared" si="0"/>
        <v>0</v>
      </c>
      <c r="BX10" s="77">
        <v>0.4</v>
      </c>
      <c r="BY10" s="76">
        <v>0</v>
      </c>
      <c r="BZ10" s="76">
        <v>0</v>
      </c>
      <c r="CA10" s="76">
        <v>0</v>
      </c>
      <c r="CB10" s="76">
        <v>0</v>
      </c>
      <c r="CC10" s="78">
        <f>SUM(BY10:CB10)*BX10</f>
        <v>0</v>
      </c>
      <c r="CD10" s="351"/>
      <c r="CE10" s="353"/>
      <c r="CF10" s="338"/>
      <c r="CG10" s="355"/>
      <c r="CH10" s="355"/>
      <c r="CI10" s="340"/>
      <c r="CJ10" s="338"/>
      <c r="CK10" s="340"/>
      <c r="CL10" s="338"/>
      <c r="CM10" s="93"/>
      <c r="CN10" s="94">
        <v>0</v>
      </c>
      <c r="CO10" s="94">
        <v>0</v>
      </c>
      <c r="CP10" s="94">
        <v>0</v>
      </c>
      <c r="CQ10" s="94">
        <v>0</v>
      </c>
      <c r="CR10" s="94">
        <v>0</v>
      </c>
      <c r="CS10" s="94">
        <v>0</v>
      </c>
      <c r="CT10" s="94">
        <v>0</v>
      </c>
      <c r="CU10" s="94">
        <v>0</v>
      </c>
      <c r="CV10" s="94">
        <v>0</v>
      </c>
      <c r="CW10" s="94">
        <v>0</v>
      </c>
      <c r="CX10" s="94">
        <v>0</v>
      </c>
      <c r="CY10" s="94">
        <v>0</v>
      </c>
      <c r="CZ10" s="94">
        <v>0</v>
      </c>
      <c r="DA10" s="94">
        <v>0</v>
      </c>
      <c r="DB10" s="94">
        <v>0</v>
      </c>
      <c r="DC10" s="94">
        <v>0</v>
      </c>
      <c r="DD10" s="187">
        <v>0</v>
      </c>
      <c r="DE10" s="187">
        <v>0</v>
      </c>
      <c r="DF10" s="94">
        <v>0</v>
      </c>
      <c r="DG10" s="94">
        <v>0</v>
      </c>
      <c r="DH10" s="94">
        <v>0</v>
      </c>
      <c r="DI10" s="94">
        <v>0</v>
      </c>
      <c r="DJ10" s="94">
        <v>0</v>
      </c>
      <c r="DK10" s="94">
        <v>0</v>
      </c>
      <c r="DL10" s="94">
        <v>0</v>
      </c>
      <c r="DM10" s="94">
        <v>0</v>
      </c>
      <c r="DN10" s="94">
        <v>0</v>
      </c>
      <c r="DO10" s="94">
        <v>0</v>
      </c>
      <c r="DP10" s="94">
        <v>0</v>
      </c>
      <c r="DQ10" s="94">
        <v>0</v>
      </c>
      <c r="DR10" s="94">
        <v>0</v>
      </c>
      <c r="DS10" s="94">
        <v>0</v>
      </c>
      <c r="DT10" s="94">
        <v>0</v>
      </c>
      <c r="DU10" s="187">
        <v>0</v>
      </c>
      <c r="DV10" s="187">
        <v>0</v>
      </c>
      <c r="DW10" s="94">
        <v>0</v>
      </c>
      <c r="DX10" s="94">
        <v>0</v>
      </c>
      <c r="DY10" s="94">
        <v>0</v>
      </c>
      <c r="DZ10" s="94">
        <v>0</v>
      </c>
      <c r="EA10" s="94">
        <v>0</v>
      </c>
      <c r="EB10" s="94">
        <v>0</v>
      </c>
      <c r="EC10" s="94">
        <v>0</v>
      </c>
      <c r="ED10" s="94">
        <v>0</v>
      </c>
      <c r="EE10" s="94">
        <v>0</v>
      </c>
      <c r="EF10" s="94">
        <v>0</v>
      </c>
      <c r="EG10" s="94">
        <v>0</v>
      </c>
      <c r="EH10" s="94">
        <v>0</v>
      </c>
      <c r="EI10" s="94">
        <v>0</v>
      </c>
      <c r="EJ10" s="94">
        <v>0</v>
      </c>
      <c r="EK10" s="94">
        <v>0</v>
      </c>
      <c r="EL10" s="187">
        <v>0</v>
      </c>
      <c r="EM10" s="187">
        <v>0</v>
      </c>
      <c r="EN10" s="94">
        <v>0</v>
      </c>
      <c r="EO10" s="94">
        <v>0</v>
      </c>
      <c r="EP10" s="94">
        <v>0</v>
      </c>
      <c r="EQ10" s="94">
        <v>0</v>
      </c>
      <c r="ER10" s="94">
        <v>0</v>
      </c>
      <c r="ES10" s="94">
        <v>0</v>
      </c>
      <c r="ET10" s="94">
        <v>0</v>
      </c>
      <c r="EU10" s="94">
        <v>0</v>
      </c>
      <c r="EV10" s="94">
        <v>0</v>
      </c>
      <c r="EW10" s="94">
        <v>0</v>
      </c>
      <c r="EX10" s="94">
        <v>0</v>
      </c>
      <c r="EY10" s="94">
        <v>0</v>
      </c>
      <c r="EZ10" s="94">
        <v>0</v>
      </c>
      <c r="FA10" s="94">
        <v>0</v>
      </c>
      <c r="FB10" s="94">
        <v>0</v>
      </c>
      <c r="FC10" s="187">
        <v>0</v>
      </c>
      <c r="FD10" s="187">
        <v>0</v>
      </c>
      <c r="FE10" s="94">
        <v>0</v>
      </c>
      <c r="FF10" s="94">
        <v>0</v>
      </c>
      <c r="FG10" s="94">
        <v>0</v>
      </c>
      <c r="FH10" s="94">
        <v>0</v>
      </c>
      <c r="FI10" s="94">
        <v>0</v>
      </c>
      <c r="FJ10" s="94">
        <v>0</v>
      </c>
      <c r="FK10" s="94">
        <v>0</v>
      </c>
      <c r="FL10" s="94">
        <v>0</v>
      </c>
      <c r="FM10" s="94">
        <v>0</v>
      </c>
      <c r="FN10" s="94">
        <v>0</v>
      </c>
      <c r="FO10" s="94">
        <v>0</v>
      </c>
      <c r="FP10" s="94">
        <v>0</v>
      </c>
      <c r="FQ10" s="94">
        <v>0</v>
      </c>
      <c r="FR10" s="94">
        <v>0</v>
      </c>
      <c r="FS10" s="94">
        <v>0</v>
      </c>
      <c r="FT10" s="94">
        <v>0</v>
      </c>
    </row>
    <row r="11" spans="2:176" ht="34.5" customHeight="1" x14ac:dyDescent="0.25">
      <c r="B11" s="256">
        <v>62</v>
      </c>
      <c r="C11" s="229">
        <v>2</v>
      </c>
      <c r="D11" s="223" t="s">
        <v>108</v>
      </c>
      <c r="E11" s="223" t="s">
        <v>109</v>
      </c>
      <c r="F11" s="223" t="s">
        <v>110</v>
      </c>
      <c r="G11" s="229" t="s">
        <v>127</v>
      </c>
      <c r="H11" s="223" t="s">
        <v>128</v>
      </c>
      <c r="I11" s="229" t="s">
        <v>0</v>
      </c>
      <c r="J11" s="259" t="s">
        <v>0</v>
      </c>
      <c r="K11" s="238" t="s">
        <v>111</v>
      </c>
      <c r="L11" s="223" t="s">
        <v>143</v>
      </c>
      <c r="M11" s="223" t="s">
        <v>144</v>
      </c>
      <c r="N11" s="281"/>
      <c r="O11" s="278"/>
      <c r="P11" s="223" t="s">
        <v>0</v>
      </c>
      <c r="Q11" s="223" t="s">
        <v>0</v>
      </c>
      <c r="R11" s="223" t="s">
        <v>145</v>
      </c>
      <c r="S11" s="220">
        <v>2021768920019</v>
      </c>
      <c r="T11" s="223" t="s">
        <v>146</v>
      </c>
      <c r="U11" s="241" t="s">
        <v>147</v>
      </c>
      <c r="V11" s="57"/>
      <c r="W11" s="55"/>
      <c r="X11" s="55"/>
      <c r="Y11" s="58"/>
      <c r="Z11" s="57"/>
      <c r="AA11" s="55"/>
      <c r="AB11" s="55"/>
      <c r="AC11" s="56"/>
      <c r="AD11" s="238">
        <v>160090005</v>
      </c>
      <c r="AE11" s="223" t="s">
        <v>119</v>
      </c>
      <c r="AF11" s="223" t="s">
        <v>120</v>
      </c>
      <c r="AG11" s="223" t="s">
        <v>129</v>
      </c>
      <c r="AH11" s="223" t="s">
        <v>0</v>
      </c>
      <c r="AI11" s="223" t="s">
        <v>0</v>
      </c>
      <c r="AJ11" s="223" t="s">
        <v>0</v>
      </c>
      <c r="AK11" s="223" t="s">
        <v>0</v>
      </c>
      <c r="AL11" s="223" t="s">
        <v>0</v>
      </c>
      <c r="AM11" s="284" t="s">
        <v>0</v>
      </c>
      <c r="AN11" s="203" t="s">
        <v>0</v>
      </c>
      <c r="AO11" s="203">
        <v>36</v>
      </c>
      <c r="AP11" s="301" t="s">
        <v>121</v>
      </c>
      <c r="AQ11" s="223">
        <v>3603</v>
      </c>
      <c r="AR11" s="223" t="s">
        <v>130</v>
      </c>
      <c r="AS11" s="223">
        <v>3603002</v>
      </c>
      <c r="AT11" s="223" t="s">
        <v>148</v>
      </c>
      <c r="AU11" s="223" t="s">
        <v>149</v>
      </c>
      <c r="AV11" s="220">
        <v>360300200</v>
      </c>
      <c r="AW11" s="223" t="s">
        <v>150</v>
      </c>
      <c r="AX11" s="220" t="s">
        <v>151</v>
      </c>
      <c r="AY11" s="220" t="s">
        <v>122</v>
      </c>
      <c r="AZ11" s="220" t="s">
        <v>122</v>
      </c>
      <c r="BA11" s="223" t="s">
        <v>123</v>
      </c>
      <c r="BB11" s="223" t="s">
        <v>124</v>
      </c>
      <c r="BC11" s="294">
        <v>4185</v>
      </c>
      <c r="BD11" s="294">
        <v>6365</v>
      </c>
      <c r="BE11" s="294">
        <v>2180</v>
      </c>
      <c r="BF11" s="294">
        <v>556</v>
      </c>
      <c r="BG11" s="294">
        <v>556</v>
      </c>
      <c r="BH11" s="294">
        <v>556</v>
      </c>
      <c r="BI11" s="298">
        <v>556</v>
      </c>
      <c r="BJ11" s="232">
        <f>BK16*BQ11</f>
        <v>0</v>
      </c>
      <c r="BK11" s="295"/>
      <c r="BL11" s="268">
        <f>BF11*BQ11</f>
        <v>0</v>
      </c>
      <c r="BM11" s="265">
        <f>BX16*BY16</f>
        <v>2.5000000000000001E-2</v>
      </c>
      <c r="BN11" s="265">
        <f>BX16*BZ16</f>
        <v>2.5000000000000001E-2</v>
      </c>
      <c r="BO11" s="265">
        <f>BX16*CA16</f>
        <v>2.5000000000000001E-2</v>
      </c>
      <c r="BP11" s="265">
        <f>BX16*CB16</f>
        <v>1.0000000000000002E-2</v>
      </c>
      <c r="BQ11" s="265">
        <f>SUM(BM16:BP16)</f>
        <v>0</v>
      </c>
      <c r="BR11" s="291" t="s">
        <v>176</v>
      </c>
      <c r="BS11" s="95" t="s">
        <v>191</v>
      </c>
      <c r="BT11" s="96" t="s">
        <v>192</v>
      </c>
      <c r="BU11" s="97" t="s">
        <v>183</v>
      </c>
      <c r="BV11" s="97"/>
      <c r="BW11" s="98">
        <f t="shared" si="0"/>
        <v>1</v>
      </c>
      <c r="BX11" s="99">
        <v>0.2</v>
      </c>
      <c r="BY11" s="98">
        <v>1</v>
      </c>
      <c r="BZ11" s="98">
        <v>0</v>
      </c>
      <c r="CA11" s="98">
        <v>0</v>
      </c>
      <c r="CB11" s="98">
        <v>0</v>
      </c>
      <c r="CC11" s="100">
        <f t="shared" ref="CC11:CC16" si="1">SUM(BY11:CB11)*BX11</f>
        <v>0.2</v>
      </c>
      <c r="CD11" s="101"/>
      <c r="CE11" s="103" t="s">
        <v>203</v>
      </c>
      <c r="CF11" s="104">
        <v>0.2</v>
      </c>
      <c r="CG11" s="103"/>
      <c r="CH11" s="97"/>
      <c r="CI11" s="103" t="s">
        <v>183</v>
      </c>
      <c r="CJ11" s="104">
        <v>0.2</v>
      </c>
      <c r="CK11" s="103" t="s">
        <v>183</v>
      </c>
      <c r="CL11" s="104">
        <v>0.2</v>
      </c>
      <c r="CM11" s="276" t="s">
        <v>204</v>
      </c>
      <c r="CN11" s="271">
        <v>524328930</v>
      </c>
      <c r="CO11" s="271"/>
      <c r="CP11" s="271"/>
      <c r="CQ11" s="271"/>
      <c r="CR11" s="271"/>
      <c r="CS11" s="271"/>
      <c r="CT11" s="271"/>
      <c r="CU11" s="271"/>
      <c r="CV11" s="271"/>
      <c r="CW11" s="271"/>
      <c r="CX11" s="271"/>
      <c r="CY11" s="271"/>
      <c r="CZ11" s="271"/>
      <c r="DA11" s="271"/>
      <c r="DB11" s="271"/>
      <c r="DC11" s="271"/>
      <c r="DD11" s="275">
        <v>524328930</v>
      </c>
      <c r="DE11" s="275">
        <v>524328930</v>
      </c>
      <c r="DF11" s="271"/>
      <c r="DG11" s="271"/>
      <c r="DH11" s="271"/>
      <c r="DI11" s="271"/>
      <c r="DJ11" s="271"/>
      <c r="DK11" s="271"/>
      <c r="DL11" s="271"/>
      <c r="DM11" s="271"/>
      <c r="DN11" s="271"/>
      <c r="DO11" s="271"/>
      <c r="DP11" s="271"/>
      <c r="DQ11" s="271"/>
      <c r="DR11" s="271"/>
      <c r="DS11" s="271"/>
      <c r="DT11" s="271"/>
      <c r="DU11" s="275">
        <v>524328930</v>
      </c>
      <c r="DV11" s="275">
        <v>524291157</v>
      </c>
      <c r="DW11" s="271"/>
      <c r="DX11" s="271"/>
      <c r="DY11" s="271"/>
      <c r="DZ11" s="271"/>
      <c r="EA11" s="271"/>
      <c r="EB11" s="271"/>
      <c r="EC11" s="271"/>
      <c r="ED11" s="271"/>
      <c r="EE11" s="271"/>
      <c r="EF11" s="271"/>
      <c r="EG11" s="271"/>
      <c r="EH11" s="271"/>
      <c r="EI11" s="271"/>
      <c r="EJ11" s="271"/>
      <c r="EK11" s="271"/>
      <c r="EL11" s="275">
        <v>524291157</v>
      </c>
      <c r="EM11" s="275">
        <v>524291157</v>
      </c>
      <c r="EN11" s="271"/>
      <c r="EO11" s="271"/>
      <c r="EP11" s="271"/>
      <c r="EQ11" s="271"/>
      <c r="ER11" s="271"/>
      <c r="ES11" s="271"/>
      <c r="ET11" s="271"/>
      <c r="EU11" s="271"/>
      <c r="EV11" s="271"/>
      <c r="EW11" s="271"/>
      <c r="EX11" s="271"/>
      <c r="EY11" s="271"/>
      <c r="EZ11" s="271"/>
      <c r="FA11" s="271"/>
      <c r="FB11" s="271"/>
      <c r="FC11" s="275">
        <v>524291157</v>
      </c>
      <c r="FD11" s="275">
        <v>524291157</v>
      </c>
      <c r="FE11" s="271"/>
      <c r="FF11" s="271"/>
      <c r="FG11" s="271"/>
      <c r="FH11" s="271"/>
      <c r="FI11" s="271"/>
      <c r="FJ11" s="271"/>
      <c r="FK11" s="271"/>
      <c r="FL11" s="271"/>
      <c r="FM11" s="271"/>
      <c r="FN11" s="271"/>
      <c r="FO11" s="271"/>
      <c r="FP11" s="271"/>
      <c r="FQ11" s="271"/>
      <c r="FR11" s="271"/>
      <c r="FS11" s="271"/>
      <c r="FT11" s="271">
        <v>524291157</v>
      </c>
    </row>
    <row r="12" spans="2:176" ht="34.5" customHeight="1" x14ac:dyDescent="0.25">
      <c r="B12" s="257"/>
      <c r="C12" s="230"/>
      <c r="D12" s="224"/>
      <c r="E12" s="224"/>
      <c r="F12" s="224"/>
      <c r="G12" s="230"/>
      <c r="H12" s="224"/>
      <c r="I12" s="230"/>
      <c r="J12" s="260"/>
      <c r="K12" s="239"/>
      <c r="L12" s="224"/>
      <c r="M12" s="224"/>
      <c r="N12" s="282"/>
      <c r="O12" s="279"/>
      <c r="P12" s="224"/>
      <c r="Q12" s="224"/>
      <c r="R12" s="224"/>
      <c r="S12" s="221"/>
      <c r="T12" s="224"/>
      <c r="U12" s="242"/>
      <c r="V12" s="57"/>
      <c r="W12" s="55"/>
      <c r="X12" s="55"/>
      <c r="Y12" s="58"/>
      <c r="Z12" s="57"/>
      <c r="AA12" s="55"/>
      <c r="AB12" s="55"/>
      <c r="AC12" s="56"/>
      <c r="AD12" s="239"/>
      <c r="AE12" s="224"/>
      <c r="AF12" s="224"/>
      <c r="AG12" s="224"/>
      <c r="AH12" s="224"/>
      <c r="AI12" s="224"/>
      <c r="AJ12" s="224"/>
      <c r="AK12" s="224"/>
      <c r="AL12" s="224"/>
      <c r="AM12" s="285"/>
      <c r="AN12" s="203"/>
      <c r="AO12" s="203"/>
      <c r="AP12" s="302"/>
      <c r="AQ12" s="224"/>
      <c r="AR12" s="224"/>
      <c r="AS12" s="224"/>
      <c r="AT12" s="224"/>
      <c r="AU12" s="224"/>
      <c r="AV12" s="221"/>
      <c r="AW12" s="224"/>
      <c r="AX12" s="221"/>
      <c r="AY12" s="221"/>
      <c r="AZ12" s="221"/>
      <c r="BA12" s="224"/>
      <c r="BB12" s="224"/>
      <c r="BC12" s="288"/>
      <c r="BD12" s="288"/>
      <c r="BE12" s="288"/>
      <c r="BF12" s="288"/>
      <c r="BG12" s="288"/>
      <c r="BH12" s="288"/>
      <c r="BI12" s="299"/>
      <c r="BJ12" s="233"/>
      <c r="BK12" s="296"/>
      <c r="BL12" s="269"/>
      <c r="BM12" s="266"/>
      <c r="BN12" s="266"/>
      <c r="BO12" s="266"/>
      <c r="BP12" s="266"/>
      <c r="BQ12" s="266"/>
      <c r="BR12" s="292"/>
      <c r="BS12" s="95" t="s">
        <v>193</v>
      </c>
      <c r="BT12" s="96" t="s">
        <v>194</v>
      </c>
      <c r="BU12" s="97" t="s">
        <v>183</v>
      </c>
      <c r="BV12" s="97"/>
      <c r="BW12" s="98">
        <f t="shared" si="0"/>
        <v>1</v>
      </c>
      <c r="BX12" s="99">
        <v>0.2</v>
      </c>
      <c r="BY12" s="98">
        <v>1</v>
      </c>
      <c r="BZ12" s="98">
        <v>0</v>
      </c>
      <c r="CA12" s="98">
        <v>0</v>
      </c>
      <c r="CB12" s="98">
        <v>0</v>
      </c>
      <c r="CC12" s="100">
        <f t="shared" si="1"/>
        <v>0.2</v>
      </c>
      <c r="CD12" s="101"/>
      <c r="CE12" s="103" t="s">
        <v>203</v>
      </c>
      <c r="CF12" s="104">
        <v>0.2</v>
      </c>
      <c r="CG12" s="103"/>
      <c r="CH12" s="97"/>
      <c r="CI12" s="103" t="s">
        <v>183</v>
      </c>
      <c r="CJ12" s="104">
        <v>0.15</v>
      </c>
      <c r="CK12" s="103" t="s">
        <v>183</v>
      </c>
      <c r="CL12" s="104">
        <v>0.15</v>
      </c>
      <c r="CM12" s="277"/>
      <c r="CN12" s="271"/>
      <c r="CO12" s="271"/>
      <c r="CP12" s="271"/>
      <c r="CQ12" s="271"/>
      <c r="CR12" s="271"/>
      <c r="CS12" s="271"/>
      <c r="CT12" s="271"/>
      <c r="CU12" s="271"/>
      <c r="CV12" s="271"/>
      <c r="CW12" s="271"/>
      <c r="CX12" s="271"/>
      <c r="CY12" s="271"/>
      <c r="CZ12" s="271"/>
      <c r="DA12" s="271"/>
      <c r="DB12" s="271"/>
      <c r="DC12" s="271"/>
      <c r="DD12" s="275"/>
      <c r="DE12" s="275"/>
      <c r="DF12" s="271"/>
      <c r="DG12" s="271"/>
      <c r="DH12" s="271"/>
      <c r="DI12" s="271"/>
      <c r="DJ12" s="271"/>
      <c r="DK12" s="271"/>
      <c r="DL12" s="271"/>
      <c r="DM12" s="271"/>
      <c r="DN12" s="271"/>
      <c r="DO12" s="271"/>
      <c r="DP12" s="271"/>
      <c r="DQ12" s="271"/>
      <c r="DR12" s="271"/>
      <c r="DS12" s="271"/>
      <c r="DT12" s="271"/>
      <c r="DU12" s="275"/>
      <c r="DV12" s="275"/>
      <c r="DW12" s="271"/>
      <c r="DX12" s="271"/>
      <c r="DY12" s="271"/>
      <c r="DZ12" s="271"/>
      <c r="EA12" s="271"/>
      <c r="EB12" s="271"/>
      <c r="EC12" s="271"/>
      <c r="ED12" s="271"/>
      <c r="EE12" s="271"/>
      <c r="EF12" s="271"/>
      <c r="EG12" s="271"/>
      <c r="EH12" s="271"/>
      <c r="EI12" s="271"/>
      <c r="EJ12" s="271"/>
      <c r="EK12" s="271"/>
      <c r="EL12" s="275"/>
      <c r="EM12" s="275"/>
      <c r="EN12" s="271"/>
      <c r="EO12" s="271"/>
      <c r="EP12" s="271"/>
      <c r="EQ12" s="271"/>
      <c r="ER12" s="271"/>
      <c r="ES12" s="271"/>
      <c r="ET12" s="271"/>
      <c r="EU12" s="271"/>
      <c r="EV12" s="271"/>
      <c r="EW12" s="271"/>
      <c r="EX12" s="271"/>
      <c r="EY12" s="271"/>
      <c r="EZ12" s="271"/>
      <c r="FA12" s="271"/>
      <c r="FB12" s="271"/>
      <c r="FC12" s="275"/>
      <c r="FD12" s="275"/>
      <c r="FE12" s="271"/>
      <c r="FF12" s="271"/>
      <c r="FG12" s="271"/>
      <c r="FH12" s="271"/>
      <c r="FI12" s="271"/>
      <c r="FJ12" s="271"/>
      <c r="FK12" s="271"/>
      <c r="FL12" s="271"/>
      <c r="FM12" s="271"/>
      <c r="FN12" s="271"/>
      <c r="FO12" s="271"/>
      <c r="FP12" s="271"/>
      <c r="FQ12" s="271"/>
      <c r="FR12" s="271"/>
      <c r="FS12" s="271"/>
      <c r="FT12" s="271"/>
    </row>
    <row r="13" spans="2:176" ht="34.5" customHeight="1" x14ac:dyDescent="0.25">
      <c r="B13" s="257"/>
      <c r="C13" s="230"/>
      <c r="D13" s="224"/>
      <c r="E13" s="224"/>
      <c r="F13" s="224"/>
      <c r="G13" s="230"/>
      <c r="H13" s="224"/>
      <c r="I13" s="230"/>
      <c r="J13" s="260"/>
      <c r="K13" s="239"/>
      <c r="L13" s="224"/>
      <c r="M13" s="224"/>
      <c r="N13" s="282"/>
      <c r="O13" s="279"/>
      <c r="P13" s="224"/>
      <c r="Q13" s="224"/>
      <c r="R13" s="224"/>
      <c r="S13" s="221"/>
      <c r="T13" s="224"/>
      <c r="U13" s="242"/>
      <c r="V13" s="57"/>
      <c r="W13" s="55"/>
      <c r="X13" s="55"/>
      <c r="Y13" s="58"/>
      <c r="Z13" s="57"/>
      <c r="AA13" s="55"/>
      <c r="AB13" s="55"/>
      <c r="AC13" s="56"/>
      <c r="AD13" s="239"/>
      <c r="AE13" s="224"/>
      <c r="AF13" s="224"/>
      <c r="AG13" s="224"/>
      <c r="AH13" s="224"/>
      <c r="AI13" s="224"/>
      <c r="AJ13" s="224"/>
      <c r="AK13" s="224"/>
      <c r="AL13" s="224"/>
      <c r="AM13" s="285"/>
      <c r="AN13" s="203"/>
      <c r="AO13" s="203"/>
      <c r="AP13" s="302"/>
      <c r="AQ13" s="224"/>
      <c r="AR13" s="224"/>
      <c r="AS13" s="224"/>
      <c r="AT13" s="224"/>
      <c r="AU13" s="224"/>
      <c r="AV13" s="221"/>
      <c r="AW13" s="224"/>
      <c r="AX13" s="221"/>
      <c r="AY13" s="221"/>
      <c r="AZ13" s="221"/>
      <c r="BA13" s="224"/>
      <c r="BB13" s="224"/>
      <c r="BC13" s="288"/>
      <c r="BD13" s="288"/>
      <c r="BE13" s="288"/>
      <c r="BF13" s="288"/>
      <c r="BG13" s="288"/>
      <c r="BH13" s="288"/>
      <c r="BI13" s="299"/>
      <c r="BJ13" s="233"/>
      <c r="BK13" s="296"/>
      <c r="BL13" s="269"/>
      <c r="BM13" s="266"/>
      <c r="BN13" s="266"/>
      <c r="BO13" s="266"/>
      <c r="BP13" s="266"/>
      <c r="BQ13" s="266"/>
      <c r="BR13" s="292"/>
      <c r="BS13" s="95" t="s">
        <v>195</v>
      </c>
      <c r="BT13" s="96" t="s">
        <v>196</v>
      </c>
      <c r="BU13" s="97" t="s">
        <v>183</v>
      </c>
      <c r="BV13" s="97"/>
      <c r="BW13" s="98">
        <f t="shared" si="0"/>
        <v>1</v>
      </c>
      <c r="BX13" s="99">
        <v>0.15</v>
      </c>
      <c r="BY13" s="98">
        <v>0</v>
      </c>
      <c r="BZ13" s="98">
        <v>0.5</v>
      </c>
      <c r="CA13" s="98">
        <v>0</v>
      </c>
      <c r="CB13" s="98">
        <v>0.5</v>
      </c>
      <c r="CC13" s="100">
        <f t="shared" si="1"/>
        <v>0.15</v>
      </c>
      <c r="CD13" s="101"/>
      <c r="CE13" s="103" t="s">
        <v>203</v>
      </c>
      <c r="CF13" s="104">
        <v>0.15</v>
      </c>
      <c r="CG13" s="103"/>
      <c r="CH13" s="97"/>
      <c r="CI13" s="103" t="s">
        <v>183</v>
      </c>
      <c r="CJ13" s="104">
        <v>0.15</v>
      </c>
      <c r="CK13" s="103" t="s">
        <v>183</v>
      </c>
      <c r="CL13" s="104">
        <v>0.15</v>
      </c>
      <c r="CM13" s="277"/>
      <c r="CN13" s="271"/>
      <c r="CO13" s="271"/>
      <c r="CP13" s="271"/>
      <c r="CQ13" s="271"/>
      <c r="CR13" s="271"/>
      <c r="CS13" s="271"/>
      <c r="CT13" s="271"/>
      <c r="CU13" s="271"/>
      <c r="CV13" s="271"/>
      <c r="CW13" s="271"/>
      <c r="CX13" s="271"/>
      <c r="CY13" s="271"/>
      <c r="CZ13" s="271"/>
      <c r="DA13" s="271"/>
      <c r="DB13" s="271"/>
      <c r="DC13" s="271"/>
      <c r="DD13" s="275"/>
      <c r="DE13" s="275"/>
      <c r="DF13" s="271"/>
      <c r="DG13" s="271"/>
      <c r="DH13" s="271"/>
      <c r="DI13" s="271"/>
      <c r="DJ13" s="271"/>
      <c r="DK13" s="271"/>
      <c r="DL13" s="271"/>
      <c r="DM13" s="271"/>
      <c r="DN13" s="271"/>
      <c r="DO13" s="271"/>
      <c r="DP13" s="271"/>
      <c r="DQ13" s="271"/>
      <c r="DR13" s="271"/>
      <c r="DS13" s="271"/>
      <c r="DT13" s="271"/>
      <c r="DU13" s="275"/>
      <c r="DV13" s="275"/>
      <c r="DW13" s="271"/>
      <c r="DX13" s="271"/>
      <c r="DY13" s="271"/>
      <c r="DZ13" s="271"/>
      <c r="EA13" s="271"/>
      <c r="EB13" s="271"/>
      <c r="EC13" s="271"/>
      <c r="ED13" s="271"/>
      <c r="EE13" s="271"/>
      <c r="EF13" s="271"/>
      <c r="EG13" s="271"/>
      <c r="EH13" s="271"/>
      <c r="EI13" s="271"/>
      <c r="EJ13" s="271"/>
      <c r="EK13" s="271"/>
      <c r="EL13" s="275"/>
      <c r="EM13" s="275"/>
      <c r="EN13" s="271"/>
      <c r="EO13" s="271"/>
      <c r="EP13" s="271"/>
      <c r="EQ13" s="271"/>
      <c r="ER13" s="271"/>
      <c r="ES13" s="271"/>
      <c r="ET13" s="271"/>
      <c r="EU13" s="271"/>
      <c r="EV13" s="271"/>
      <c r="EW13" s="271"/>
      <c r="EX13" s="271"/>
      <c r="EY13" s="271"/>
      <c r="EZ13" s="271"/>
      <c r="FA13" s="271"/>
      <c r="FB13" s="271"/>
      <c r="FC13" s="275"/>
      <c r="FD13" s="275"/>
      <c r="FE13" s="271"/>
      <c r="FF13" s="271"/>
      <c r="FG13" s="271"/>
      <c r="FH13" s="271"/>
      <c r="FI13" s="271"/>
      <c r="FJ13" s="271"/>
      <c r="FK13" s="271"/>
      <c r="FL13" s="271"/>
      <c r="FM13" s="271"/>
      <c r="FN13" s="271"/>
      <c r="FO13" s="271"/>
      <c r="FP13" s="271"/>
      <c r="FQ13" s="271"/>
      <c r="FR13" s="271"/>
      <c r="FS13" s="271"/>
      <c r="FT13" s="271"/>
    </row>
    <row r="14" spans="2:176" ht="34.5" customHeight="1" x14ac:dyDescent="0.25">
      <c r="B14" s="257"/>
      <c r="C14" s="230"/>
      <c r="D14" s="224"/>
      <c r="E14" s="224"/>
      <c r="F14" s="224"/>
      <c r="G14" s="230"/>
      <c r="H14" s="224"/>
      <c r="I14" s="230"/>
      <c r="J14" s="260"/>
      <c r="K14" s="239"/>
      <c r="L14" s="224"/>
      <c r="M14" s="224"/>
      <c r="N14" s="282"/>
      <c r="O14" s="279"/>
      <c r="P14" s="224"/>
      <c r="Q14" s="224"/>
      <c r="R14" s="224"/>
      <c r="S14" s="221"/>
      <c r="T14" s="224"/>
      <c r="U14" s="242"/>
      <c r="V14" s="57"/>
      <c r="W14" s="55"/>
      <c r="X14" s="55"/>
      <c r="Y14" s="58"/>
      <c r="Z14" s="57"/>
      <c r="AA14" s="55"/>
      <c r="AB14" s="55"/>
      <c r="AC14" s="56"/>
      <c r="AD14" s="239"/>
      <c r="AE14" s="224"/>
      <c r="AF14" s="224"/>
      <c r="AG14" s="224"/>
      <c r="AH14" s="224"/>
      <c r="AI14" s="224"/>
      <c r="AJ14" s="224"/>
      <c r="AK14" s="224"/>
      <c r="AL14" s="224"/>
      <c r="AM14" s="285"/>
      <c r="AN14" s="203"/>
      <c r="AO14" s="203"/>
      <c r="AP14" s="302"/>
      <c r="AQ14" s="224"/>
      <c r="AR14" s="224"/>
      <c r="AS14" s="224"/>
      <c r="AT14" s="224"/>
      <c r="AU14" s="224"/>
      <c r="AV14" s="221"/>
      <c r="AW14" s="224"/>
      <c r="AX14" s="221"/>
      <c r="AY14" s="221"/>
      <c r="AZ14" s="221"/>
      <c r="BA14" s="224"/>
      <c r="BB14" s="224"/>
      <c r="BC14" s="288"/>
      <c r="BD14" s="288"/>
      <c r="BE14" s="288"/>
      <c r="BF14" s="288"/>
      <c r="BG14" s="288"/>
      <c r="BH14" s="288"/>
      <c r="BI14" s="299"/>
      <c r="BJ14" s="233"/>
      <c r="BK14" s="296"/>
      <c r="BL14" s="269"/>
      <c r="BM14" s="266"/>
      <c r="BN14" s="266"/>
      <c r="BO14" s="266"/>
      <c r="BP14" s="266"/>
      <c r="BQ14" s="266"/>
      <c r="BR14" s="292"/>
      <c r="BS14" s="95" t="s">
        <v>197</v>
      </c>
      <c r="BT14" s="96" t="s">
        <v>198</v>
      </c>
      <c r="BU14" s="97" t="s">
        <v>183</v>
      </c>
      <c r="BV14" s="97"/>
      <c r="BW14" s="98">
        <f t="shared" si="0"/>
        <v>0.85</v>
      </c>
      <c r="BX14" s="99">
        <v>0.15</v>
      </c>
      <c r="BY14" s="98">
        <v>0.25</v>
      </c>
      <c r="BZ14" s="98">
        <v>0.25</v>
      </c>
      <c r="CA14" s="98">
        <v>0.25</v>
      </c>
      <c r="CB14" s="98">
        <v>0.1</v>
      </c>
      <c r="CC14" s="100">
        <f t="shared" si="1"/>
        <v>0.1275</v>
      </c>
      <c r="CD14" s="101"/>
      <c r="CE14" s="103" t="s">
        <v>203</v>
      </c>
      <c r="CF14" s="104">
        <v>0.15</v>
      </c>
      <c r="CG14" s="103"/>
      <c r="CH14" s="97"/>
      <c r="CI14" s="103" t="s">
        <v>183</v>
      </c>
      <c r="CJ14" s="104">
        <v>0.15</v>
      </c>
      <c r="CK14" s="103" t="s">
        <v>183</v>
      </c>
      <c r="CL14" s="104">
        <v>0.15</v>
      </c>
      <c r="CM14" s="277"/>
      <c r="CN14" s="271"/>
      <c r="CO14" s="271"/>
      <c r="CP14" s="271"/>
      <c r="CQ14" s="271"/>
      <c r="CR14" s="271"/>
      <c r="CS14" s="271"/>
      <c r="CT14" s="271"/>
      <c r="CU14" s="271"/>
      <c r="CV14" s="271"/>
      <c r="CW14" s="271"/>
      <c r="CX14" s="271"/>
      <c r="CY14" s="271"/>
      <c r="CZ14" s="271"/>
      <c r="DA14" s="271"/>
      <c r="DB14" s="271"/>
      <c r="DC14" s="271"/>
      <c r="DD14" s="275"/>
      <c r="DE14" s="275"/>
      <c r="DF14" s="271"/>
      <c r="DG14" s="271"/>
      <c r="DH14" s="271"/>
      <c r="DI14" s="271"/>
      <c r="DJ14" s="271"/>
      <c r="DK14" s="271"/>
      <c r="DL14" s="271"/>
      <c r="DM14" s="271"/>
      <c r="DN14" s="271"/>
      <c r="DO14" s="271"/>
      <c r="DP14" s="271"/>
      <c r="DQ14" s="271"/>
      <c r="DR14" s="271"/>
      <c r="DS14" s="271"/>
      <c r="DT14" s="271"/>
      <c r="DU14" s="275"/>
      <c r="DV14" s="275"/>
      <c r="DW14" s="271"/>
      <c r="DX14" s="271"/>
      <c r="DY14" s="271"/>
      <c r="DZ14" s="271"/>
      <c r="EA14" s="271"/>
      <c r="EB14" s="271"/>
      <c r="EC14" s="271"/>
      <c r="ED14" s="271"/>
      <c r="EE14" s="271"/>
      <c r="EF14" s="271"/>
      <c r="EG14" s="271"/>
      <c r="EH14" s="271"/>
      <c r="EI14" s="271"/>
      <c r="EJ14" s="271"/>
      <c r="EK14" s="271"/>
      <c r="EL14" s="275"/>
      <c r="EM14" s="275"/>
      <c r="EN14" s="271"/>
      <c r="EO14" s="271"/>
      <c r="EP14" s="271"/>
      <c r="EQ14" s="271"/>
      <c r="ER14" s="271"/>
      <c r="ES14" s="271"/>
      <c r="ET14" s="271"/>
      <c r="EU14" s="271"/>
      <c r="EV14" s="271"/>
      <c r="EW14" s="271"/>
      <c r="EX14" s="271"/>
      <c r="EY14" s="271"/>
      <c r="EZ14" s="271"/>
      <c r="FA14" s="271"/>
      <c r="FB14" s="271"/>
      <c r="FC14" s="275"/>
      <c r="FD14" s="275"/>
      <c r="FE14" s="271"/>
      <c r="FF14" s="271"/>
      <c r="FG14" s="271"/>
      <c r="FH14" s="271"/>
      <c r="FI14" s="271"/>
      <c r="FJ14" s="271"/>
      <c r="FK14" s="271"/>
      <c r="FL14" s="271"/>
      <c r="FM14" s="271"/>
      <c r="FN14" s="271"/>
      <c r="FO14" s="271"/>
      <c r="FP14" s="271"/>
      <c r="FQ14" s="271"/>
      <c r="FR14" s="271"/>
      <c r="FS14" s="271"/>
      <c r="FT14" s="271"/>
    </row>
    <row r="15" spans="2:176" ht="34.5" customHeight="1" x14ac:dyDescent="0.25">
      <c r="B15" s="257"/>
      <c r="C15" s="230"/>
      <c r="D15" s="224"/>
      <c r="E15" s="224"/>
      <c r="F15" s="224"/>
      <c r="G15" s="230"/>
      <c r="H15" s="224"/>
      <c r="I15" s="230"/>
      <c r="J15" s="260"/>
      <c r="K15" s="239"/>
      <c r="L15" s="224"/>
      <c r="M15" s="224"/>
      <c r="N15" s="282"/>
      <c r="O15" s="279"/>
      <c r="P15" s="224"/>
      <c r="Q15" s="224"/>
      <c r="R15" s="224"/>
      <c r="S15" s="221"/>
      <c r="T15" s="224"/>
      <c r="U15" s="242"/>
      <c r="V15" s="57"/>
      <c r="W15" s="55"/>
      <c r="X15" s="55"/>
      <c r="Y15" s="58"/>
      <c r="Z15" s="57"/>
      <c r="AA15" s="55"/>
      <c r="AB15" s="55"/>
      <c r="AC15" s="56"/>
      <c r="AD15" s="239"/>
      <c r="AE15" s="224"/>
      <c r="AF15" s="224"/>
      <c r="AG15" s="224"/>
      <c r="AH15" s="224"/>
      <c r="AI15" s="224"/>
      <c r="AJ15" s="224"/>
      <c r="AK15" s="224"/>
      <c r="AL15" s="224"/>
      <c r="AM15" s="285"/>
      <c r="AN15" s="203"/>
      <c r="AO15" s="203"/>
      <c r="AP15" s="302"/>
      <c r="AQ15" s="224"/>
      <c r="AR15" s="224"/>
      <c r="AS15" s="224"/>
      <c r="AT15" s="224"/>
      <c r="AU15" s="224"/>
      <c r="AV15" s="221"/>
      <c r="AW15" s="224"/>
      <c r="AX15" s="221"/>
      <c r="AY15" s="221"/>
      <c r="AZ15" s="221"/>
      <c r="BA15" s="224"/>
      <c r="BB15" s="224"/>
      <c r="BC15" s="288"/>
      <c r="BD15" s="288"/>
      <c r="BE15" s="288"/>
      <c r="BF15" s="288"/>
      <c r="BG15" s="288"/>
      <c r="BH15" s="288"/>
      <c r="BI15" s="299"/>
      <c r="BJ15" s="233"/>
      <c r="BK15" s="296"/>
      <c r="BL15" s="269"/>
      <c r="BM15" s="266"/>
      <c r="BN15" s="266"/>
      <c r="BO15" s="266"/>
      <c r="BP15" s="266"/>
      <c r="BQ15" s="266"/>
      <c r="BR15" s="292"/>
      <c r="BS15" s="102" t="s">
        <v>199</v>
      </c>
      <c r="BT15" s="96" t="s">
        <v>200</v>
      </c>
      <c r="BU15" s="97" t="s">
        <v>183</v>
      </c>
      <c r="BV15" s="97"/>
      <c r="BW15" s="98">
        <f t="shared" si="0"/>
        <v>1</v>
      </c>
      <c r="BX15" s="99">
        <v>0.2</v>
      </c>
      <c r="BY15" s="98">
        <v>0</v>
      </c>
      <c r="BZ15" s="98">
        <v>1</v>
      </c>
      <c r="CA15" s="98">
        <v>0</v>
      </c>
      <c r="CB15" s="98">
        <v>0</v>
      </c>
      <c r="CC15" s="100">
        <f t="shared" si="1"/>
        <v>0.2</v>
      </c>
      <c r="CD15" s="101"/>
      <c r="CE15" s="103" t="s">
        <v>203</v>
      </c>
      <c r="CF15" s="104">
        <v>0.2</v>
      </c>
      <c r="CG15" s="103"/>
      <c r="CH15" s="97"/>
      <c r="CI15" s="103" t="s">
        <v>183</v>
      </c>
      <c r="CJ15" s="104">
        <v>0.2</v>
      </c>
      <c r="CK15" s="103" t="s">
        <v>183</v>
      </c>
      <c r="CL15" s="104">
        <v>0.2</v>
      </c>
      <c r="CM15" s="277"/>
      <c r="CN15" s="271"/>
      <c r="CO15" s="271"/>
      <c r="CP15" s="271"/>
      <c r="CQ15" s="271"/>
      <c r="CR15" s="271"/>
      <c r="CS15" s="271"/>
      <c r="CT15" s="271"/>
      <c r="CU15" s="271"/>
      <c r="CV15" s="271"/>
      <c r="CW15" s="271"/>
      <c r="CX15" s="271"/>
      <c r="CY15" s="271"/>
      <c r="CZ15" s="271"/>
      <c r="DA15" s="271"/>
      <c r="DB15" s="271"/>
      <c r="DC15" s="271"/>
      <c r="DD15" s="275"/>
      <c r="DE15" s="275"/>
      <c r="DF15" s="271"/>
      <c r="DG15" s="271"/>
      <c r="DH15" s="271"/>
      <c r="DI15" s="271"/>
      <c r="DJ15" s="271"/>
      <c r="DK15" s="271"/>
      <c r="DL15" s="271"/>
      <c r="DM15" s="271"/>
      <c r="DN15" s="271"/>
      <c r="DO15" s="271"/>
      <c r="DP15" s="271"/>
      <c r="DQ15" s="271"/>
      <c r="DR15" s="271"/>
      <c r="DS15" s="271"/>
      <c r="DT15" s="271"/>
      <c r="DU15" s="275"/>
      <c r="DV15" s="275"/>
      <c r="DW15" s="271"/>
      <c r="DX15" s="271"/>
      <c r="DY15" s="271"/>
      <c r="DZ15" s="271"/>
      <c r="EA15" s="271"/>
      <c r="EB15" s="271"/>
      <c r="EC15" s="271"/>
      <c r="ED15" s="271"/>
      <c r="EE15" s="271"/>
      <c r="EF15" s="271"/>
      <c r="EG15" s="271"/>
      <c r="EH15" s="271"/>
      <c r="EI15" s="271"/>
      <c r="EJ15" s="271"/>
      <c r="EK15" s="271"/>
      <c r="EL15" s="275"/>
      <c r="EM15" s="275"/>
      <c r="EN15" s="271"/>
      <c r="EO15" s="271"/>
      <c r="EP15" s="271"/>
      <c r="EQ15" s="271"/>
      <c r="ER15" s="271"/>
      <c r="ES15" s="271"/>
      <c r="ET15" s="271"/>
      <c r="EU15" s="271"/>
      <c r="EV15" s="271"/>
      <c r="EW15" s="271"/>
      <c r="EX15" s="271"/>
      <c r="EY15" s="271"/>
      <c r="EZ15" s="271"/>
      <c r="FA15" s="271"/>
      <c r="FB15" s="271"/>
      <c r="FC15" s="275"/>
      <c r="FD15" s="275"/>
      <c r="FE15" s="271"/>
      <c r="FF15" s="271"/>
      <c r="FG15" s="271"/>
      <c r="FH15" s="271"/>
      <c r="FI15" s="271"/>
      <c r="FJ15" s="271"/>
      <c r="FK15" s="271"/>
      <c r="FL15" s="271"/>
      <c r="FM15" s="271"/>
      <c r="FN15" s="271"/>
      <c r="FO15" s="271"/>
      <c r="FP15" s="271"/>
      <c r="FQ15" s="271"/>
      <c r="FR15" s="271"/>
      <c r="FS15" s="271"/>
      <c r="FT15" s="271"/>
    </row>
    <row r="16" spans="2:176" ht="58.9" customHeight="1" x14ac:dyDescent="0.25">
      <c r="B16" s="258"/>
      <c r="C16" s="231"/>
      <c r="D16" s="225"/>
      <c r="E16" s="225"/>
      <c r="F16" s="225"/>
      <c r="G16" s="231"/>
      <c r="H16" s="225"/>
      <c r="I16" s="231"/>
      <c r="J16" s="261"/>
      <c r="K16" s="240"/>
      <c r="L16" s="225"/>
      <c r="M16" s="225"/>
      <c r="N16" s="283"/>
      <c r="O16" s="280"/>
      <c r="P16" s="225"/>
      <c r="Q16" s="225"/>
      <c r="R16" s="225"/>
      <c r="S16" s="222"/>
      <c r="T16" s="225"/>
      <c r="U16" s="243"/>
      <c r="V16" s="57">
        <v>2</v>
      </c>
      <c r="W16" s="55" t="s">
        <v>112</v>
      </c>
      <c r="X16" s="55" t="s">
        <v>113</v>
      </c>
      <c r="Y16" s="58" t="s">
        <v>114</v>
      </c>
      <c r="Z16" s="57" t="s">
        <v>115</v>
      </c>
      <c r="AA16" s="55" t="s">
        <v>116</v>
      </c>
      <c r="AB16" s="55" t="s">
        <v>117</v>
      </c>
      <c r="AC16" s="56" t="s">
        <v>118</v>
      </c>
      <c r="AD16" s="240"/>
      <c r="AE16" s="225"/>
      <c r="AF16" s="225"/>
      <c r="AG16" s="225"/>
      <c r="AH16" s="225"/>
      <c r="AI16" s="225"/>
      <c r="AJ16" s="225"/>
      <c r="AK16" s="225"/>
      <c r="AL16" s="225"/>
      <c r="AM16" s="286"/>
      <c r="AN16" s="203"/>
      <c r="AO16" s="203"/>
      <c r="AP16" s="303"/>
      <c r="AQ16" s="225"/>
      <c r="AR16" s="225"/>
      <c r="AS16" s="225"/>
      <c r="AT16" s="225"/>
      <c r="AU16" s="225"/>
      <c r="AV16" s="222"/>
      <c r="AW16" s="225"/>
      <c r="AX16" s="222"/>
      <c r="AY16" s="222"/>
      <c r="AZ16" s="222"/>
      <c r="BA16" s="225"/>
      <c r="BB16" s="225"/>
      <c r="BC16" s="289"/>
      <c r="BD16" s="289"/>
      <c r="BE16" s="289"/>
      <c r="BF16" s="289"/>
      <c r="BG16" s="289"/>
      <c r="BH16" s="289"/>
      <c r="BI16" s="300"/>
      <c r="BJ16" s="234"/>
      <c r="BK16" s="297"/>
      <c r="BL16" s="270"/>
      <c r="BM16" s="267"/>
      <c r="BN16" s="267"/>
      <c r="BO16" s="267"/>
      <c r="BP16" s="267"/>
      <c r="BQ16" s="267"/>
      <c r="BR16" s="293"/>
      <c r="BS16" s="102" t="s">
        <v>201</v>
      </c>
      <c r="BT16" s="96" t="s">
        <v>202</v>
      </c>
      <c r="BU16" s="97" t="s">
        <v>183</v>
      </c>
      <c r="BV16" s="97"/>
      <c r="BW16" s="98">
        <f t="shared" si="0"/>
        <v>0.85</v>
      </c>
      <c r="BX16" s="99">
        <v>0.1</v>
      </c>
      <c r="BY16" s="98">
        <v>0.25</v>
      </c>
      <c r="BZ16" s="98">
        <v>0.25</v>
      </c>
      <c r="CA16" s="98">
        <v>0.25</v>
      </c>
      <c r="CB16" s="98">
        <v>0.1</v>
      </c>
      <c r="CC16" s="100">
        <f t="shared" si="1"/>
        <v>8.5000000000000006E-2</v>
      </c>
      <c r="CD16" s="101"/>
      <c r="CE16" s="103" t="s">
        <v>203</v>
      </c>
      <c r="CF16" s="104">
        <v>0.1</v>
      </c>
      <c r="CG16" s="103"/>
      <c r="CH16" s="97"/>
      <c r="CI16" s="103" t="s">
        <v>183</v>
      </c>
      <c r="CJ16" s="104">
        <v>0.1</v>
      </c>
      <c r="CK16" s="103" t="s">
        <v>183</v>
      </c>
      <c r="CL16" s="104">
        <v>0.1</v>
      </c>
      <c r="CM16" s="277"/>
      <c r="CN16" s="271"/>
      <c r="CO16" s="271"/>
      <c r="CP16" s="271"/>
      <c r="CQ16" s="271"/>
      <c r="CR16" s="271"/>
      <c r="CS16" s="271"/>
      <c r="CT16" s="271"/>
      <c r="CU16" s="271"/>
      <c r="CV16" s="271"/>
      <c r="CW16" s="271"/>
      <c r="CX16" s="271"/>
      <c r="CY16" s="271"/>
      <c r="CZ16" s="271"/>
      <c r="DA16" s="271"/>
      <c r="DB16" s="271"/>
      <c r="DC16" s="271"/>
      <c r="DD16" s="275"/>
      <c r="DE16" s="275"/>
      <c r="DF16" s="271"/>
      <c r="DG16" s="271"/>
      <c r="DH16" s="271"/>
      <c r="DI16" s="271"/>
      <c r="DJ16" s="271"/>
      <c r="DK16" s="271"/>
      <c r="DL16" s="271"/>
      <c r="DM16" s="271"/>
      <c r="DN16" s="271"/>
      <c r="DO16" s="271"/>
      <c r="DP16" s="271"/>
      <c r="DQ16" s="271"/>
      <c r="DR16" s="271"/>
      <c r="DS16" s="271"/>
      <c r="DT16" s="271"/>
      <c r="DU16" s="275"/>
      <c r="DV16" s="275"/>
      <c r="DW16" s="271"/>
      <c r="DX16" s="271"/>
      <c r="DY16" s="271"/>
      <c r="DZ16" s="271"/>
      <c r="EA16" s="271"/>
      <c r="EB16" s="271"/>
      <c r="EC16" s="271"/>
      <c r="ED16" s="271"/>
      <c r="EE16" s="271"/>
      <c r="EF16" s="271"/>
      <c r="EG16" s="271"/>
      <c r="EH16" s="271"/>
      <c r="EI16" s="271"/>
      <c r="EJ16" s="271"/>
      <c r="EK16" s="271"/>
      <c r="EL16" s="275"/>
      <c r="EM16" s="275"/>
      <c r="EN16" s="271"/>
      <c r="EO16" s="271"/>
      <c r="EP16" s="271"/>
      <c r="EQ16" s="271"/>
      <c r="ER16" s="271"/>
      <c r="ES16" s="271"/>
      <c r="ET16" s="271"/>
      <c r="EU16" s="271"/>
      <c r="EV16" s="271"/>
      <c r="EW16" s="271"/>
      <c r="EX16" s="271"/>
      <c r="EY16" s="271"/>
      <c r="EZ16" s="271"/>
      <c r="FA16" s="271"/>
      <c r="FB16" s="271"/>
      <c r="FC16" s="275"/>
      <c r="FD16" s="275"/>
      <c r="FE16" s="271"/>
      <c r="FF16" s="271"/>
      <c r="FG16" s="271"/>
      <c r="FH16" s="271"/>
      <c r="FI16" s="271"/>
      <c r="FJ16" s="271"/>
      <c r="FK16" s="271"/>
      <c r="FL16" s="271"/>
      <c r="FM16" s="271"/>
      <c r="FN16" s="271"/>
      <c r="FO16" s="271"/>
      <c r="FP16" s="271"/>
      <c r="FQ16" s="271"/>
      <c r="FR16" s="271"/>
      <c r="FS16" s="271"/>
      <c r="FT16" s="271"/>
    </row>
    <row r="17" spans="2:176" ht="69.599999999999994" customHeight="1" x14ac:dyDescent="0.25">
      <c r="B17" s="256">
        <v>354</v>
      </c>
      <c r="C17" s="229">
        <v>2</v>
      </c>
      <c r="D17" s="223" t="s">
        <v>108</v>
      </c>
      <c r="E17" s="223" t="s">
        <v>109</v>
      </c>
      <c r="F17" s="223" t="s">
        <v>110</v>
      </c>
      <c r="G17" s="229" t="s">
        <v>120</v>
      </c>
      <c r="H17" s="262" t="s">
        <v>152</v>
      </c>
      <c r="I17" s="229" t="s">
        <v>0</v>
      </c>
      <c r="J17" s="259" t="s">
        <v>0</v>
      </c>
      <c r="K17" s="238" t="s">
        <v>111</v>
      </c>
      <c r="L17" s="223" t="s">
        <v>0</v>
      </c>
      <c r="M17" s="223" t="s">
        <v>153</v>
      </c>
      <c r="N17" s="223" t="s">
        <v>0</v>
      </c>
      <c r="O17" s="223" t="s">
        <v>0</v>
      </c>
      <c r="P17" s="223" t="s">
        <v>0</v>
      </c>
      <c r="Q17" s="223" t="s">
        <v>0</v>
      </c>
      <c r="R17" s="250" t="s">
        <v>154</v>
      </c>
      <c r="S17" s="247">
        <v>2021768920021</v>
      </c>
      <c r="T17" s="244" t="s">
        <v>146</v>
      </c>
      <c r="U17" s="253" t="s">
        <v>125</v>
      </c>
      <c r="V17" s="57">
        <v>2</v>
      </c>
      <c r="W17" s="55" t="s">
        <v>112</v>
      </c>
      <c r="X17" s="55" t="s">
        <v>113</v>
      </c>
      <c r="Y17" s="58" t="s">
        <v>114</v>
      </c>
      <c r="Z17" s="57" t="s">
        <v>115</v>
      </c>
      <c r="AA17" s="55" t="s">
        <v>116</v>
      </c>
      <c r="AB17" s="55" t="s">
        <v>117</v>
      </c>
      <c r="AC17" s="56" t="s">
        <v>118</v>
      </c>
      <c r="AD17" s="238">
        <v>160090005</v>
      </c>
      <c r="AE17" s="223" t="s">
        <v>119</v>
      </c>
      <c r="AF17" s="223" t="s">
        <v>120</v>
      </c>
      <c r="AG17" s="223" t="s">
        <v>129</v>
      </c>
      <c r="AH17" s="223" t="s">
        <v>0</v>
      </c>
      <c r="AI17" s="223" t="s">
        <v>0</v>
      </c>
      <c r="AJ17" s="223" t="s">
        <v>0</v>
      </c>
      <c r="AK17" s="223" t="s">
        <v>0</v>
      </c>
      <c r="AL17" s="223" t="s">
        <v>0</v>
      </c>
      <c r="AM17" s="223" t="s">
        <v>0</v>
      </c>
      <c r="AN17" s="367" t="s">
        <v>0</v>
      </c>
      <c r="AO17" s="366">
        <v>36</v>
      </c>
      <c r="AP17" s="223" t="s">
        <v>121</v>
      </c>
      <c r="AQ17" s="223">
        <v>3603</v>
      </c>
      <c r="AR17" s="223" t="s">
        <v>130</v>
      </c>
      <c r="AS17" s="223">
        <v>3603011</v>
      </c>
      <c r="AT17" s="223" t="s">
        <v>141</v>
      </c>
      <c r="AU17" s="364" t="s">
        <v>155</v>
      </c>
      <c r="AV17" s="220">
        <v>360301100</v>
      </c>
      <c r="AW17" s="223" t="s">
        <v>156</v>
      </c>
      <c r="AX17" s="220" t="s">
        <v>157</v>
      </c>
      <c r="AY17" s="220" t="s">
        <v>122</v>
      </c>
      <c r="AZ17" s="220" t="s">
        <v>122</v>
      </c>
      <c r="BA17" s="223" t="s">
        <v>126</v>
      </c>
      <c r="BB17" s="229" t="s">
        <v>124</v>
      </c>
      <c r="BC17" s="226">
        <v>1</v>
      </c>
      <c r="BD17" s="226">
        <v>1</v>
      </c>
      <c r="BE17" s="226">
        <v>1</v>
      </c>
      <c r="BF17" s="226" t="s">
        <v>142</v>
      </c>
      <c r="BG17" s="226">
        <v>0</v>
      </c>
      <c r="BH17" s="226">
        <v>0</v>
      </c>
      <c r="BI17" s="235">
        <v>0</v>
      </c>
      <c r="BJ17" s="232">
        <f>BK17*BQ17</f>
        <v>0</v>
      </c>
      <c r="BK17" s="226"/>
      <c r="BL17" s="268" t="e">
        <f>BF17*BQ17</f>
        <v>#VALUE!</v>
      </c>
      <c r="BM17" s="265">
        <f>BX17*BY17</f>
        <v>0.7</v>
      </c>
      <c r="BN17" s="265">
        <f>BX17*BZ17</f>
        <v>0</v>
      </c>
      <c r="BO17" s="265">
        <f>BX17*CA17</f>
        <v>0</v>
      </c>
      <c r="BP17" s="265">
        <f>BX17*CB17</f>
        <v>0</v>
      </c>
      <c r="BQ17" s="265">
        <f>SUM(BM17:BP17)</f>
        <v>0.7</v>
      </c>
      <c r="BR17" s="294" t="s">
        <v>178</v>
      </c>
      <c r="BS17" s="154" t="s">
        <v>238</v>
      </c>
      <c r="BT17" s="153" t="s">
        <v>263</v>
      </c>
      <c r="BU17" s="144" t="s">
        <v>183</v>
      </c>
      <c r="BV17" s="106"/>
      <c r="BW17" s="165">
        <f>BX17*CC17</f>
        <v>0.7</v>
      </c>
      <c r="BX17" s="156">
        <v>0.7</v>
      </c>
      <c r="BY17" s="59">
        <v>1</v>
      </c>
      <c r="BZ17" s="158">
        <v>0</v>
      </c>
      <c r="CA17" s="158">
        <v>0</v>
      </c>
      <c r="CB17" s="158">
        <v>0</v>
      </c>
      <c r="CC17" s="167">
        <f>SUM(BY17:CB17)</f>
        <v>1</v>
      </c>
      <c r="CD17" s="161"/>
      <c r="CE17" s="135" t="s">
        <v>241</v>
      </c>
      <c r="CF17" s="164">
        <v>0.5</v>
      </c>
      <c r="CG17" s="68" t="s">
        <v>0</v>
      </c>
      <c r="CH17" s="68" t="s">
        <v>0</v>
      </c>
      <c r="CI17" s="68" t="s">
        <v>183</v>
      </c>
      <c r="CJ17" s="68" t="s">
        <v>0</v>
      </c>
      <c r="CK17" s="160" t="s">
        <v>183</v>
      </c>
      <c r="CL17" s="117" t="s">
        <v>0</v>
      </c>
      <c r="CM17" s="150" t="s">
        <v>268</v>
      </c>
      <c r="CN17" s="197">
        <v>75343000</v>
      </c>
      <c r="CO17" s="162"/>
      <c r="CP17" s="162"/>
      <c r="CQ17" s="162"/>
      <c r="CR17" s="162"/>
      <c r="CS17" s="162"/>
      <c r="CT17" s="162"/>
      <c r="CU17" s="162"/>
      <c r="CV17" s="162"/>
      <c r="CW17" s="162"/>
      <c r="CX17" s="162"/>
      <c r="CY17" s="162"/>
      <c r="CZ17" s="162"/>
      <c r="DA17" s="162"/>
      <c r="DB17" s="162"/>
      <c r="DC17" s="162"/>
      <c r="DD17" s="198">
        <v>75343000</v>
      </c>
      <c r="DE17" s="198">
        <v>75343001</v>
      </c>
      <c r="DF17" s="162"/>
      <c r="DG17" s="162"/>
      <c r="DH17" s="162"/>
      <c r="DI17" s="162"/>
      <c r="DJ17" s="162"/>
      <c r="DK17" s="162"/>
      <c r="DL17" s="162"/>
      <c r="DM17" s="162"/>
      <c r="DN17" s="162"/>
      <c r="DO17" s="162"/>
      <c r="DP17" s="162"/>
      <c r="DQ17" s="162"/>
      <c r="DR17" s="162"/>
      <c r="DS17" s="162"/>
      <c r="DT17" s="162"/>
      <c r="DU17" s="198">
        <v>75343001</v>
      </c>
      <c r="DV17" s="198">
        <v>70227759</v>
      </c>
      <c r="DW17" s="162"/>
      <c r="DX17" s="162"/>
      <c r="DY17" s="162"/>
      <c r="DZ17" s="162"/>
      <c r="EA17" s="162"/>
      <c r="EB17" s="162"/>
      <c r="EC17" s="162"/>
      <c r="ED17" s="162"/>
      <c r="EE17" s="162"/>
      <c r="EF17" s="162"/>
      <c r="EG17" s="162"/>
      <c r="EH17" s="162"/>
      <c r="EI17" s="162"/>
      <c r="EJ17" s="162"/>
      <c r="EK17" s="162"/>
      <c r="EL17" s="198">
        <v>70227759</v>
      </c>
      <c r="EM17" s="198">
        <v>70227759</v>
      </c>
      <c r="EN17" s="162"/>
      <c r="EO17" s="162"/>
      <c r="EP17" s="162"/>
      <c r="EQ17" s="162"/>
      <c r="ER17" s="162"/>
      <c r="ES17" s="162"/>
      <c r="ET17" s="162"/>
      <c r="EU17" s="162"/>
      <c r="EV17" s="162"/>
      <c r="EW17" s="162"/>
      <c r="EX17" s="162"/>
      <c r="EY17" s="162"/>
      <c r="EZ17" s="162"/>
      <c r="FA17" s="162"/>
      <c r="FB17" s="162"/>
      <c r="FC17" s="198">
        <v>70227759</v>
      </c>
      <c r="FD17" s="198">
        <v>70227759</v>
      </c>
      <c r="FE17" s="162"/>
      <c r="FF17" s="162"/>
      <c r="FG17" s="162"/>
      <c r="FH17" s="162"/>
      <c r="FI17" s="162"/>
      <c r="FJ17" s="162"/>
      <c r="FK17" s="162"/>
      <c r="FL17" s="162"/>
      <c r="FM17" s="162"/>
      <c r="FN17" s="162"/>
      <c r="FO17" s="162"/>
      <c r="FP17" s="162"/>
      <c r="FQ17" s="162"/>
      <c r="FR17" s="162"/>
      <c r="FS17" s="162"/>
      <c r="FT17" s="198">
        <v>70227759</v>
      </c>
    </row>
    <row r="18" spans="2:176" ht="69.599999999999994" customHeight="1" x14ac:dyDescent="0.25">
      <c r="B18" s="258"/>
      <c r="C18" s="231"/>
      <c r="D18" s="225"/>
      <c r="E18" s="225"/>
      <c r="F18" s="225"/>
      <c r="G18" s="231"/>
      <c r="H18" s="264"/>
      <c r="I18" s="231"/>
      <c r="J18" s="261"/>
      <c r="K18" s="240"/>
      <c r="L18" s="225"/>
      <c r="M18" s="225"/>
      <c r="N18" s="225"/>
      <c r="O18" s="225"/>
      <c r="P18" s="225"/>
      <c r="Q18" s="225"/>
      <c r="R18" s="252"/>
      <c r="S18" s="249"/>
      <c r="T18" s="246"/>
      <c r="U18" s="255"/>
      <c r="V18" s="57"/>
      <c r="W18" s="55"/>
      <c r="X18" s="55"/>
      <c r="Y18" s="58"/>
      <c r="Z18" s="57"/>
      <c r="AA18" s="55"/>
      <c r="AB18" s="55"/>
      <c r="AC18" s="56"/>
      <c r="AD18" s="240"/>
      <c r="AE18" s="225"/>
      <c r="AF18" s="225"/>
      <c r="AG18" s="225"/>
      <c r="AH18" s="225"/>
      <c r="AI18" s="225"/>
      <c r="AJ18" s="225"/>
      <c r="AK18" s="225"/>
      <c r="AL18" s="225"/>
      <c r="AM18" s="225"/>
      <c r="AN18" s="243"/>
      <c r="AO18" s="240"/>
      <c r="AP18" s="225"/>
      <c r="AQ18" s="225"/>
      <c r="AR18" s="225"/>
      <c r="AS18" s="225"/>
      <c r="AT18" s="225"/>
      <c r="AU18" s="365"/>
      <c r="AV18" s="222"/>
      <c r="AW18" s="225"/>
      <c r="AX18" s="222"/>
      <c r="AY18" s="222"/>
      <c r="AZ18" s="222"/>
      <c r="BA18" s="225"/>
      <c r="BB18" s="231"/>
      <c r="BC18" s="228"/>
      <c r="BD18" s="228"/>
      <c r="BE18" s="228"/>
      <c r="BF18" s="228"/>
      <c r="BG18" s="228"/>
      <c r="BH18" s="228"/>
      <c r="BI18" s="237"/>
      <c r="BJ18" s="234"/>
      <c r="BK18" s="228"/>
      <c r="BL18" s="270"/>
      <c r="BM18" s="267"/>
      <c r="BN18" s="267"/>
      <c r="BO18" s="267"/>
      <c r="BP18" s="267"/>
      <c r="BQ18" s="267"/>
      <c r="BR18" s="289"/>
      <c r="BS18" s="155" t="s">
        <v>239</v>
      </c>
      <c r="BT18" s="153" t="s">
        <v>262</v>
      </c>
      <c r="BU18" s="133" t="s">
        <v>240</v>
      </c>
      <c r="BV18" s="149"/>
      <c r="BW18" s="166">
        <f>BX18*CC18</f>
        <v>0.3</v>
      </c>
      <c r="BX18" s="157">
        <v>0.3</v>
      </c>
      <c r="BY18" s="60">
        <v>0</v>
      </c>
      <c r="BZ18" s="159">
        <v>0</v>
      </c>
      <c r="CA18" s="159">
        <v>0</v>
      </c>
      <c r="CB18" s="159">
        <v>1</v>
      </c>
      <c r="CC18" s="163">
        <f>SUM(BY18:CB18)</f>
        <v>1</v>
      </c>
      <c r="CD18" s="161"/>
      <c r="CE18" s="63" t="s">
        <v>241</v>
      </c>
      <c r="CF18" s="164">
        <v>0.5</v>
      </c>
      <c r="CG18" s="117"/>
      <c r="CH18" s="117"/>
      <c r="CI18" s="117" t="s">
        <v>183</v>
      </c>
      <c r="CJ18" s="117"/>
      <c r="CK18" s="117" t="s">
        <v>183</v>
      </c>
      <c r="CL18" s="117"/>
      <c r="CM18" s="150" t="s">
        <v>269</v>
      </c>
      <c r="CN18" s="197">
        <v>12000000</v>
      </c>
      <c r="CO18" s="162"/>
      <c r="CP18" s="162"/>
      <c r="CQ18" s="162"/>
      <c r="CR18" s="162"/>
      <c r="CS18" s="162"/>
      <c r="CT18" s="162"/>
      <c r="CU18" s="162"/>
      <c r="CV18" s="162"/>
      <c r="CW18" s="162"/>
      <c r="CX18" s="162"/>
      <c r="CY18" s="162"/>
      <c r="CZ18" s="162"/>
      <c r="DA18" s="162"/>
      <c r="DB18" s="162"/>
      <c r="DC18" s="162"/>
      <c r="DD18" s="187">
        <f>+CN18</f>
        <v>12000000</v>
      </c>
      <c r="DE18" s="187">
        <v>12000000</v>
      </c>
      <c r="DF18" s="162"/>
      <c r="DG18" s="162"/>
      <c r="DH18" s="162"/>
      <c r="DI18" s="162"/>
      <c r="DJ18" s="162"/>
      <c r="DK18" s="162"/>
      <c r="DL18" s="162"/>
      <c r="DM18" s="162"/>
      <c r="DN18" s="162"/>
      <c r="DO18" s="162"/>
      <c r="DP18" s="162"/>
      <c r="DQ18" s="162"/>
      <c r="DR18" s="162"/>
      <c r="DS18" s="162"/>
      <c r="DT18" s="162"/>
      <c r="DU18" s="187">
        <v>12000000</v>
      </c>
      <c r="DV18" s="187">
        <v>12000000</v>
      </c>
      <c r="DW18" s="162"/>
      <c r="DX18" s="162"/>
      <c r="DY18" s="162"/>
      <c r="DZ18" s="162"/>
      <c r="EA18" s="162"/>
      <c r="EB18" s="162"/>
      <c r="EC18" s="162"/>
      <c r="ED18" s="162"/>
      <c r="EE18" s="162"/>
      <c r="EF18" s="162"/>
      <c r="EG18" s="162"/>
      <c r="EH18" s="162"/>
      <c r="EI18" s="162"/>
      <c r="EJ18" s="162"/>
      <c r="EK18" s="162"/>
      <c r="EL18" s="187">
        <v>12000000</v>
      </c>
      <c r="EM18" s="187">
        <v>12000000</v>
      </c>
      <c r="EN18" s="162"/>
      <c r="EO18" s="162"/>
      <c r="EP18" s="162"/>
      <c r="EQ18" s="162"/>
      <c r="ER18" s="162"/>
      <c r="ES18" s="162"/>
      <c r="ET18" s="162"/>
      <c r="EU18" s="162"/>
      <c r="EV18" s="162"/>
      <c r="EW18" s="162"/>
      <c r="EX18" s="162"/>
      <c r="EY18" s="162"/>
      <c r="EZ18" s="162"/>
      <c r="FA18" s="162"/>
      <c r="FB18" s="162"/>
      <c r="FC18" s="187">
        <v>12000000</v>
      </c>
      <c r="FD18" s="187">
        <v>12000000</v>
      </c>
      <c r="FE18" s="162"/>
      <c r="FF18" s="162"/>
      <c r="FG18" s="162"/>
      <c r="FH18" s="162"/>
      <c r="FI18" s="162"/>
      <c r="FJ18" s="162"/>
      <c r="FK18" s="162"/>
      <c r="FL18" s="162"/>
      <c r="FM18" s="162"/>
      <c r="FN18" s="162"/>
      <c r="FO18" s="162"/>
      <c r="FP18" s="162"/>
      <c r="FQ18" s="162"/>
      <c r="FR18" s="162"/>
      <c r="FS18" s="162"/>
      <c r="FT18" s="187">
        <v>12000000</v>
      </c>
    </row>
    <row r="19" spans="2:176" ht="163.9" customHeight="1" x14ac:dyDescent="0.25">
      <c r="B19" s="256">
        <v>356</v>
      </c>
      <c r="C19" s="229">
        <v>2</v>
      </c>
      <c r="D19" s="223" t="s">
        <v>108</v>
      </c>
      <c r="E19" s="223" t="s">
        <v>109</v>
      </c>
      <c r="F19" s="223" t="s">
        <v>110</v>
      </c>
      <c r="G19" s="229" t="s">
        <v>120</v>
      </c>
      <c r="H19" s="262" t="s">
        <v>152</v>
      </c>
      <c r="I19" s="229" t="s">
        <v>0</v>
      </c>
      <c r="J19" s="259" t="s">
        <v>0</v>
      </c>
      <c r="K19" s="238" t="s">
        <v>111</v>
      </c>
      <c r="L19" s="223" t="s">
        <v>0</v>
      </c>
      <c r="M19" s="223" t="s">
        <v>0</v>
      </c>
      <c r="N19" s="223" t="s">
        <v>0</v>
      </c>
      <c r="O19" s="223" t="s">
        <v>0</v>
      </c>
      <c r="P19" s="223" t="s">
        <v>0</v>
      </c>
      <c r="Q19" s="223" t="s">
        <v>0</v>
      </c>
      <c r="R19" s="250" t="s">
        <v>154</v>
      </c>
      <c r="S19" s="247">
        <v>2021768920021</v>
      </c>
      <c r="T19" s="244" t="s">
        <v>146</v>
      </c>
      <c r="U19" s="253" t="s">
        <v>125</v>
      </c>
      <c r="V19" s="57"/>
      <c r="W19" s="55"/>
      <c r="X19" s="55"/>
      <c r="Y19" s="58"/>
      <c r="Z19" s="57"/>
      <c r="AA19" s="55"/>
      <c r="AB19" s="55"/>
      <c r="AC19" s="56"/>
      <c r="AD19" s="238">
        <v>160090005</v>
      </c>
      <c r="AE19" s="223" t="s">
        <v>119</v>
      </c>
      <c r="AF19" s="223" t="s">
        <v>120</v>
      </c>
      <c r="AG19" s="223" t="s">
        <v>129</v>
      </c>
      <c r="AH19" s="223" t="s">
        <v>0</v>
      </c>
      <c r="AI19" s="223" t="s">
        <v>0</v>
      </c>
      <c r="AJ19" s="223" t="s">
        <v>0</v>
      </c>
      <c r="AK19" s="223" t="s">
        <v>0</v>
      </c>
      <c r="AL19" s="223" t="s">
        <v>0</v>
      </c>
      <c r="AM19" s="223" t="s">
        <v>0</v>
      </c>
      <c r="AN19" s="241" t="s">
        <v>0</v>
      </c>
      <c r="AO19" s="238">
        <v>36</v>
      </c>
      <c r="AP19" s="223" t="s">
        <v>121</v>
      </c>
      <c r="AQ19" s="223">
        <v>3603</v>
      </c>
      <c r="AR19" s="223" t="s">
        <v>130</v>
      </c>
      <c r="AS19" s="223">
        <v>3603019</v>
      </c>
      <c r="AT19" s="223" t="s">
        <v>158</v>
      </c>
      <c r="AU19" s="223" t="s">
        <v>159</v>
      </c>
      <c r="AV19" s="220">
        <v>360301900</v>
      </c>
      <c r="AW19" s="223" t="s">
        <v>160</v>
      </c>
      <c r="AX19" s="220" t="s">
        <v>160</v>
      </c>
      <c r="AY19" s="220" t="s">
        <v>122</v>
      </c>
      <c r="AZ19" s="220" t="s">
        <v>122</v>
      </c>
      <c r="BA19" s="223" t="s">
        <v>123</v>
      </c>
      <c r="BB19" s="229" t="s">
        <v>124</v>
      </c>
      <c r="BC19" s="226">
        <v>1274</v>
      </c>
      <c r="BD19" s="226">
        <v>2324</v>
      </c>
      <c r="BE19" s="226">
        <v>1050</v>
      </c>
      <c r="BF19" s="226">
        <v>275</v>
      </c>
      <c r="BG19" s="226">
        <v>0</v>
      </c>
      <c r="BH19" s="226">
        <v>0</v>
      </c>
      <c r="BI19" s="235">
        <v>0</v>
      </c>
      <c r="BJ19" s="232">
        <f>BK28*BQ19</f>
        <v>0</v>
      </c>
      <c r="BK19" s="226"/>
      <c r="BL19" s="268">
        <f>BF19*BQ19</f>
        <v>0</v>
      </c>
      <c r="BM19" s="265">
        <f>BX28*BY28</f>
        <v>0</v>
      </c>
      <c r="BN19" s="265">
        <f>BX28*BZ28</f>
        <v>0</v>
      </c>
      <c r="BO19" s="265">
        <f>BX28*CA28</f>
        <v>0.05</v>
      </c>
      <c r="BP19" s="265">
        <f>BX28*CB28</f>
        <v>0</v>
      </c>
      <c r="BQ19" s="265">
        <f>SUM(BM28:BP28)</f>
        <v>0</v>
      </c>
      <c r="BR19" s="272" t="s">
        <v>177</v>
      </c>
      <c r="BS19" s="107" t="s">
        <v>205</v>
      </c>
      <c r="BT19" s="107" t="s">
        <v>206</v>
      </c>
      <c r="BU19" s="108" t="s">
        <v>183</v>
      </c>
      <c r="BV19" s="108"/>
      <c r="BW19" s="109">
        <f t="shared" ref="BW19:BW29" si="2">SUM(BY19:CB19)</f>
        <v>1</v>
      </c>
      <c r="BX19" s="110">
        <v>0.25</v>
      </c>
      <c r="BY19" s="109">
        <v>1</v>
      </c>
      <c r="BZ19" s="109">
        <v>0</v>
      </c>
      <c r="CA19" s="111">
        <v>0</v>
      </c>
      <c r="CB19" s="111">
        <v>0</v>
      </c>
      <c r="CC19" s="112">
        <f t="shared" ref="CC19:CC29" si="3">SUM(BY19:CB19)*BX19</f>
        <v>0.25</v>
      </c>
      <c r="CD19" s="113"/>
      <c r="CE19" s="116" t="s">
        <v>203</v>
      </c>
      <c r="CF19" s="115">
        <v>0.08</v>
      </c>
      <c r="CG19" s="113" t="s">
        <v>183</v>
      </c>
      <c r="CH19" s="113" t="s">
        <v>183</v>
      </c>
      <c r="CI19" s="116" t="s">
        <v>221</v>
      </c>
      <c r="CJ19" s="115">
        <v>0.08</v>
      </c>
      <c r="CK19" s="116" t="s">
        <v>222</v>
      </c>
      <c r="CL19" s="115">
        <v>0.08</v>
      </c>
      <c r="CM19" s="368" t="s">
        <v>270</v>
      </c>
      <c r="CN19" s="216">
        <v>3503654791</v>
      </c>
      <c r="CO19" s="216">
        <v>0</v>
      </c>
      <c r="CP19" s="216">
        <v>0</v>
      </c>
      <c r="CQ19" s="216">
        <v>0</v>
      </c>
      <c r="CR19" s="216">
        <v>0</v>
      </c>
      <c r="CS19" s="216">
        <v>0</v>
      </c>
      <c r="CT19" s="216">
        <v>0</v>
      </c>
      <c r="CU19" s="216">
        <v>0</v>
      </c>
      <c r="CV19" s="216">
        <v>0</v>
      </c>
      <c r="CW19" s="216">
        <v>0</v>
      </c>
      <c r="CX19" s="216">
        <v>0</v>
      </c>
      <c r="CY19" s="216">
        <v>0</v>
      </c>
      <c r="CZ19" s="216">
        <v>0</v>
      </c>
      <c r="DA19" s="216">
        <v>0</v>
      </c>
      <c r="DB19" s="216">
        <v>0</v>
      </c>
      <c r="DC19" s="216">
        <v>0</v>
      </c>
      <c r="DD19" s="216">
        <v>3503654791</v>
      </c>
      <c r="DE19" s="216">
        <v>3503654791</v>
      </c>
      <c r="DF19" s="216">
        <v>0</v>
      </c>
      <c r="DG19" s="216">
        <v>0</v>
      </c>
      <c r="DH19" s="216">
        <v>0</v>
      </c>
      <c r="DI19" s="216">
        <v>0</v>
      </c>
      <c r="DJ19" s="216">
        <v>0</v>
      </c>
      <c r="DK19" s="216">
        <v>0</v>
      </c>
      <c r="DL19" s="216">
        <v>0</v>
      </c>
      <c r="DM19" s="216">
        <v>0</v>
      </c>
      <c r="DN19" s="216">
        <v>0</v>
      </c>
      <c r="DO19" s="216">
        <v>0</v>
      </c>
      <c r="DP19" s="216">
        <v>0</v>
      </c>
      <c r="DQ19" s="216">
        <v>0</v>
      </c>
      <c r="DR19" s="216">
        <v>0</v>
      </c>
      <c r="DS19" s="216">
        <v>0</v>
      </c>
      <c r="DT19" s="216">
        <v>0</v>
      </c>
      <c r="DU19" s="216">
        <v>3503654791</v>
      </c>
      <c r="DV19" s="216">
        <v>3355073094</v>
      </c>
      <c r="DW19" s="216">
        <v>0</v>
      </c>
      <c r="DX19" s="216">
        <v>0</v>
      </c>
      <c r="DY19" s="216">
        <v>0</v>
      </c>
      <c r="DZ19" s="216">
        <v>0</v>
      </c>
      <c r="EA19" s="216">
        <v>0</v>
      </c>
      <c r="EB19" s="216">
        <v>0</v>
      </c>
      <c r="EC19" s="216">
        <v>0</v>
      </c>
      <c r="ED19" s="216">
        <v>0</v>
      </c>
      <c r="EE19" s="216">
        <v>0</v>
      </c>
      <c r="EF19" s="216">
        <v>0</v>
      </c>
      <c r="EG19" s="216">
        <v>0</v>
      </c>
      <c r="EH19" s="216">
        <v>0</v>
      </c>
      <c r="EI19" s="216">
        <v>0</v>
      </c>
      <c r="EJ19" s="216">
        <v>0</v>
      </c>
      <c r="EK19" s="216">
        <v>0</v>
      </c>
      <c r="EL19" s="216">
        <v>3355073094</v>
      </c>
      <c r="EM19" s="216">
        <v>3355073094</v>
      </c>
      <c r="EN19" s="216">
        <v>0</v>
      </c>
      <c r="EO19" s="216">
        <v>0</v>
      </c>
      <c r="EP19" s="216">
        <v>0</v>
      </c>
      <c r="EQ19" s="216">
        <v>0</v>
      </c>
      <c r="ER19" s="216">
        <v>0</v>
      </c>
      <c r="ES19" s="216">
        <v>0</v>
      </c>
      <c r="ET19" s="216">
        <v>0</v>
      </c>
      <c r="EU19" s="216">
        <v>0</v>
      </c>
      <c r="EV19" s="216">
        <v>0</v>
      </c>
      <c r="EW19" s="216">
        <v>0</v>
      </c>
      <c r="EX19" s="216">
        <v>0</v>
      </c>
      <c r="EY19" s="216">
        <v>0</v>
      </c>
      <c r="EZ19" s="216">
        <v>0</v>
      </c>
      <c r="FA19" s="216">
        <v>0</v>
      </c>
      <c r="FB19" s="216">
        <v>0</v>
      </c>
      <c r="FC19" s="216">
        <v>3355073094</v>
      </c>
      <c r="FD19" s="216">
        <v>3355073094</v>
      </c>
      <c r="FE19" s="216"/>
      <c r="FF19" s="216">
        <v>0</v>
      </c>
      <c r="FG19" s="216">
        <v>0</v>
      </c>
      <c r="FH19" s="216">
        <v>0</v>
      </c>
      <c r="FI19" s="216">
        <v>0</v>
      </c>
      <c r="FJ19" s="216">
        <v>0</v>
      </c>
      <c r="FK19" s="216">
        <v>0</v>
      </c>
      <c r="FL19" s="216">
        <v>0</v>
      </c>
      <c r="FM19" s="216">
        <v>0</v>
      </c>
      <c r="FN19" s="216">
        <v>0</v>
      </c>
      <c r="FO19" s="216">
        <v>0</v>
      </c>
      <c r="FP19" s="216">
        <v>0</v>
      </c>
      <c r="FQ19" s="216">
        <v>0</v>
      </c>
      <c r="FR19" s="216">
        <v>0</v>
      </c>
      <c r="FS19" s="216">
        <v>0</v>
      </c>
      <c r="FT19" s="216">
        <v>3355073094</v>
      </c>
    </row>
    <row r="20" spans="2:176" ht="100.15" customHeight="1" x14ac:dyDescent="0.25">
      <c r="B20" s="257"/>
      <c r="C20" s="230"/>
      <c r="D20" s="224"/>
      <c r="E20" s="224"/>
      <c r="F20" s="224"/>
      <c r="G20" s="230"/>
      <c r="H20" s="263"/>
      <c r="I20" s="230"/>
      <c r="J20" s="260"/>
      <c r="K20" s="239"/>
      <c r="L20" s="224"/>
      <c r="M20" s="224"/>
      <c r="N20" s="224"/>
      <c r="O20" s="224"/>
      <c r="P20" s="224"/>
      <c r="Q20" s="224"/>
      <c r="R20" s="251"/>
      <c r="S20" s="248"/>
      <c r="T20" s="245"/>
      <c r="U20" s="254"/>
      <c r="V20" s="57"/>
      <c r="W20" s="55"/>
      <c r="X20" s="55"/>
      <c r="Y20" s="58"/>
      <c r="Z20" s="57"/>
      <c r="AA20" s="55"/>
      <c r="AB20" s="55"/>
      <c r="AC20" s="56"/>
      <c r="AD20" s="239"/>
      <c r="AE20" s="224"/>
      <c r="AF20" s="224"/>
      <c r="AG20" s="224"/>
      <c r="AH20" s="224"/>
      <c r="AI20" s="224"/>
      <c r="AJ20" s="224"/>
      <c r="AK20" s="224"/>
      <c r="AL20" s="224"/>
      <c r="AM20" s="224"/>
      <c r="AN20" s="242"/>
      <c r="AO20" s="239"/>
      <c r="AP20" s="224"/>
      <c r="AQ20" s="224"/>
      <c r="AR20" s="224"/>
      <c r="AS20" s="224"/>
      <c r="AT20" s="224"/>
      <c r="AU20" s="224"/>
      <c r="AV20" s="221"/>
      <c r="AW20" s="224"/>
      <c r="AX20" s="221"/>
      <c r="AY20" s="221"/>
      <c r="AZ20" s="221"/>
      <c r="BA20" s="224"/>
      <c r="BB20" s="230"/>
      <c r="BC20" s="227"/>
      <c r="BD20" s="227"/>
      <c r="BE20" s="227"/>
      <c r="BF20" s="227"/>
      <c r="BG20" s="227"/>
      <c r="BH20" s="227"/>
      <c r="BI20" s="236"/>
      <c r="BJ20" s="233"/>
      <c r="BK20" s="227"/>
      <c r="BL20" s="269"/>
      <c r="BM20" s="266"/>
      <c r="BN20" s="266"/>
      <c r="BO20" s="266"/>
      <c r="BP20" s="266"/>
      <c r="BQ20" s="266"/>
      <c r="BR20" s="273"/>
      <c r="BS20" s="114" t="s">
        <v>207</v>
      </c>
      <c r="BT20" s="107" t="s">
        <v>208</v>
      </c>
      <c r="BU20" s="108" t="s">
        <v>183</v>
      </c>
      <c r="BV20" s="108"/>
      <c r="BW20" s="109">
        <f t="shared" si="2"/>
        <v>1</v>
      </c>
      <c r="BX20" s="110">
        <v>0.1</v>
      </c>
      <c r="BY20" s="109">
        <v>1</v>
      </c>
      <c r="BZ20" s="109">
        <v>0</v>
      </c>
      <c r="CA20" s="111">
        <v>0</v>
      </c>
      <c r="CB20" s="111">
        <v>0</v>
      </c>
      <c r="CC20" s="112">
        <f t="shared" si="3"/>
        <v>0.1</v>
      </c>
      <c r="CD20" s="113"/>
      <c r="CE20" s="116" t="s">
        <v>203</v>
      </c>
      <c r="CF20" s="115">
        <v>0.09</v>
      </c>
      <c r="CG20" s="113" t="s">
        <v>183</v>
      </c>
      <c r="CH20" s="113" t="s">
        <v>183</v>
      </c>
      <c r="CI20" s="116" t="s">
        <v>221</v>
      </c>
      <c r="CJ20" s="115">
        <v>0.09</v>
      </c>
      <c r="CK20" s="116" t="s">
        <v>222</v>
      </c>
      <c r="CL20" s="115">
        <v>0.09</v>
      </c>
      <c r="CM20" s="369"/>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7"/>
      <c r="DW20" s="217"/>
      <c r="DX20" s="217"/>
      <c r="DY20" s="217"/>
      <c r="DZ20" s="217"/>
      <c r="EA20" s="217"/>
      <c r="EB20" s="217"/>
      <c r="EC20" s="217"/>
      <c r="ED20" s="217"/>
      <c r="EE20" s="217"/>
      <c r="EF20" s="217"/>
      <c r="EG20" s="217"/>
      <c r="EH20" s="217"/>
      <c r="EI20" s="217"/>
      <c r="EJ20" s="217"/>
      <c r="EK20" s="217"/>
      <c r="EL20" s="217"/>
      <c r="EM20" s="217"/>
      <c r="EN20" s="217"/>
      <c r="EO20" s="217"/>
      <c r="EP20" s="217"/>
      <c r="EQ20" s="217"/>
      <c r="ER20" s="217"/>
      <c r="ES20" s="217"/>
      <c r="ET20" s="217"/>
      <c r="EU20" s="217"/>
      <c r="EV20" s="217"/>
      <c r="EW20" s="217"/>
      <c r="EX20" s="217"/>
      <c r="EY20" s="217"/>
      <c r="EZ20" s="217"/>
      <c r="FA20" s="217"/>
      <c r="FB20" s="217"/>
      <c r="FC20" s="217"/>
      <c r="FD20" s="217"/>
      <c r="FE20" s="217"/>
      <c r="FF20" s="217"/>
      <c r="FG20" s="217"/>
      <c r="FH20" s="217"/>
      <c r="FI20" s="217"/>
      <c r="FJ20" s="217"/>
      <c r="FK20" s="217"/>
      <c r="FL20" s="217"/>
      <c r="FM20" s="217"/>
      <c r="FN20" s="217"/>
      <c r="FO20" s="217"/>
      <c r="FP20" s="217"/>
      <c r="FQ20" s="217"/>
      <c r="FR20" s="217"/>
      <c r="FS20" s="217"/>
      <c r="FT20" s="217"/>
    </row>
    <row r="21" spans="2:176" ht="97.15" customHeight="1" x14ac:dyDescent="0.25">
      <c r="B21" s="257"/>
      <c r="C21" s="230"/>
      <c r="D21" s="224"/>
      <c r="E21" s="224"/>
      <c r="F21" s="224"/>
      <c r="G21" s="230"/>
      <c r="H21" s="263"/>
      <c r="I21" s="230"/>
      <c r="J21" s="260"/>
      <c r="K21" s="239"/>
      <c r="L21" s="224"/>
      <c r="M21" s="224"/>
      <c r="N21" s="224"/>
      <c r="O21" s="224"/>
      <c r="P21" s="224"/>
      <c r="Q21" s="224"/>
      <c r="R21" s="251"/>
      <c r="S21" s="248"/>
      <c r="T21" s="245"/>
      <c r="U21" s="254"/>
      <c r="V21" s="57"/>
      <c r="W21" s="55"/>
      <c r="X21" s="55"/>
      <c r="Y21" s="58"/>
      <c r="Z21" s="57"/>
      <c r="AA21" s="55"/>
      <c r="AB21" s="55"/>
      <c r="AC21" s="56"/>
      <c r="AD21" s="239"/>
      <c r="AE21" s="224"/>
      <c r="AF21" s="224"/>
      <c r="AG21" s="224"/>
      <c r="AH21" s="224"/>
      <c r="AI21" s="224"/>
      <c r="AJ21" s="224"/>
      <c r="AK21" s="224"/>
      <c r="AL21" s="224"/>
      <c r="AM21" s="224"/>
      <c r="AN21" s="242"/>
      <c r="AO21" s="239"/>
      <c r="AP21" s="224"/>
      <c r="AQ21" s="224"/>
      <c r="AR21" s="224"/>
      <c r="AS21" s="224"/>
      <c r="AT21" s="224"/>
      <c r="AU21" s="224"/>
      <c r="AV21" s="221"/>
      <c r="AW21" s="224"/>
      <c r="AX21" s="221"/>
      <c r="AY21" s="221"/>
      <c r="AZ21" s="221"/>
      <c r="BA21" s="224"/>
      <c r="BB21" s="230"/>
      <c r="BC21" s="227"/>
      <c r="BD21" s="227"/>
      <c r="BE21" s="227"/>
      <c r="BF21" s="227"/>
      <c r="BG21" s="227"/>
      <c r="BH21" s="227"/>
      <c r="BI21" s="236"/>
      <c r="BJ21" s="233"/>
      <c r="BK21" s="227"/>
      <c r="BL21" s="269"/>
      <c r="BM21" s="266"/>
      <c r="BN21" s="266"/>
      <c r="BO21" s="266"/>
      <c r="BP21" s="266"/>
      <c r="BQ21" s="266"/>
      <c r="BR21" s="273"/>
      <c r="BS21" s="114" t="s">
        <v>209</v>
      </c>
      <c r="BT21" s="107" t="s">
        <v>210</v>
      </c>
      <c r="BU21" s="108" t="s">
        <v>183</v>
      </c>
      <c r="BV21" s="108"/>
      <c r="BW21" s="109">
        <f t="shared" si="2"/>
        <v>1</v>
      </c>
      <c r="BX21" s="110">
        <v>0.05</v>
      </c>
      <c r="BY21" s="109">
        <v>0</v>
      </c>
      <c r="BZ21" s="109">
        <v>1</v>
      </c>
      <c r="CA21" s="111">
        <v>0</v>
      </c>
      <c r="CB21" s="111">
        <v>0</v>
      </c>
      <c r="CC21" s="112">
        <f>SUM(BY21:CB21)*BX21</f>
        <v>0.05</v>
      </c>
      <c r="CD21" s="113"/>
      <c r="CE21" s="116" t="s">
        <v>203</v>
      </c>
      <c r="CF21" s="115">
        <v>0.09</v>
      </c>
      <c r="CG21" s="113" t="s">
        <v>183</v>
      </c>
      <c r="CH21" s="113" t="s">
        <v>183</v>
      </c>
      <c r="CI21" s="116" t="s">
        <v>221</v>
      </c>
      <c r="CJ21" s="115">
        <v>0.09</v>
      </c>
      <c r="CK21" s="116" t="s">
        <v>222</v>
      </c>
      <c r="CL21" s="115">
        <v>0.09</v>
      </c>
      <c r="CM21" s="369"/>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217"/>
      <c r="FE21" s="217"/>
      <c r="FF21" s="217"/>
      <c r="FG21" s="217"/>
      <c r="FH21" s="217"/>
      <c r="FI21" s="217"/>
      <c r="FJ21" s="217"/>
      <c r="FK21" s="217"/>
      <c r="FL21" s="217"/>
      <c r="FM21" s="217"/>
      <c r="FN21" s="217"/>
      <c r="FO21" s="217"/>
      <c r="FP21" s="217"/>
      <c r="FQ21" s="217"/>
      <c r="FR21" s="217"/>
      <c r="FS21" s="217"/>
      <c r="FT21" s="217"/>
    </row>
    <row r="22" spans="2:176" ht="97.9" customHeight="1" x14ac:dyDescent="0.25">
      <c r="B22" s="257"/>
      <c r="C22" s="230"/>
      <c r="D22" s="224"/>
      <c r="E22" s="224"/>
      <c r="F22" s="224"/>
      <c r="G22" s="230"/>
      <c r="H22" s="263"/>
      <c r="I22" s="230"/>
      <c r="J22" s="260"/>
      <c r="K22" s="239"/>
      <c r="L22" s="224"/>
      <c r="M22" s="224"/>
      <c r="N22" s="224"/>
      <c r="O22" s="224"/>
      <c r="P22" s="224"/>
      <c r="Q22" s="224"/>
      <c r="R22" s="251"/>
      <c r="S22" s="248"/>
      <c r="T22" s="245"/>
      <c r="U22" s="254"/>
      <c r="V22" s="57"/>
      <c r="W22" s="55"/>
      <c r="X22" s="55"/>
      <c r="Y22" s="58"/>
      <c r="Z22" s="57"/>
      <c r="AA22" s="55"/>
      <c r="AB22" s="55"/>
      <c r="AC22" s="56"/>
      <c r="AD22" s="239"/>
      <c r="AE22" s="224"/>
      <c r="AF22" s="224"/>
      <c r="AG22" s="224"/>
      <c r="AH22" s="224"/>
      <c r="AI22" s="224"/>
      <c r="AJ22" s="224"/>
      <c r="AK22" s="224"/>
      <c r="AL22" s="224"/>
      <c r="AM22" s="224"/>
      <c r="AN22" s="242"/>
      <c r="AO22" s="239"/>
      <c r="AP22" s="224"/>
      <c r="AQ22" s="224"/>
      <c r="AR22" s="224"/>
      <c r="AS22" s="224"/>
      <c r="AT22" s="224"/>
      <c r="AU22" s="224"/>
      <c r="AV22" s="221"/>
      <c r="AW22" s="224"/>
      <c r="AX22" s="221"/>
      <c r="AY22" s="221"/>
      <c r="AZ22" s="221"/>
      <c r="BA22" s="224"/>
      <c r="BB22" s="230"/>
      <c r="BC22" s="227"/>
      <c r="BD22" s="227"/>
      <c r="BE22" s="227"/>
      <c r="BF22" s="227"/>
      <c r="BG22" s="227"/>
      <c r="BH22" s="227"/>
      <c r="BI22" s="236"/>
      <c r="BJ22" s="233"/>
      <c r="BK22" s="227"/>
      <c r="BL22" s="269"/>
      <c r="BM22" s="266"/>
      <c r="BN22" s="266"/>
      <c r="BO22" s="266"/>
      <c r="BP22" s="266"/>
      <c r="BQ22" s="266"/>
      <c r="BR22" s="273"/>
      <c r="BS22" s="114" t="s">
        <v>211</v>
      </c>
      <c r="BT22" s="107" t="s">
        <v>212</v>
      </c>
      <c r="BU22" s="108" t="s">
        <v>183</v>
      </c>
      <c r="BV22" s="108"/>
      <c r="BW22" s="109">
        <f t="shared" si="2"/>
        <v>1</v>
      </c>
      <c r="BX22" s="110">
        <v>0.05</v>
      </c>
      <c r="BY22" s="109">
        <v>0</v>
      </c>
      <c r="BZ22" s="109">
        <v>0.5</v>
      </c>
      <c r="CA22" s="111">
        <v>0</v>
      </c>
      <c r="CB22" s="111">
        <v>0.5</v>
      </c>
      <c r="CC22" s="112">
        <f t="shared" si="3"/>
        <v>0.05</v>
      </c>
      <c r="CD22" s="113"/>
      <c r="CE22" s="116" t="s">
        <v>203</v>
      </c>
      <c r="CF22" s="115">
        <v>0.09</v>
      </c>
      <c r="CG22" s="113" t="s">
        <v>183</v>
      </c>
      <c r="CH22" s="113" t="s">
        <v>183</v>
      </c>
      <c r="CI22" s="116" t="s">
        <v>221</v>
      </c>
      <c r="CJ22" s="115">
        <v>0.09</v>
      </c>
      <c r="CK22" s="116" t="s">
        <v>222</v>
      </c>
      <c r="CL22" s="115">
        <v>0.09</v>
      </c>
      <c r="CM22" s="369"/>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7"/>
      <c r="DW22" s="217"/>
      <c r="DX22" s="217"/>
      <c r="DY22" s="217"/>
      <c r="DZ22" s="217"/>
      <c r="EA22" s="217"/>
      <c r="EB22" s="217"/>
      <c r="EC22" s="217"/>
      <c r="ED22" s="217"/>
      <c r="EE22" s="217"/>
      <c r="EF22" s="217"/>
      <c r="EG22" s="217"/>
      <c r="EH22" s="217"/>
      <c r="EI22" s="217"/>
      <c r="EJ22" s="217"/>
      <c r="EK22" s="217"/>
      <c r="EL22" s="217"/>
      <c r="EM22" s="217"/>
      <c r="EN22" s="217"/>
      <c r="EO22" s="217"/>
      <c r="EP22" s="217"/>
      <c r="EQ22" s="217"/>
      <c r="ER22" s="217"/>
      <c r="ES22" s="217"/>
      <c r="ET22" s="217"/>
      <c r="EU22" s="217"/>
      <c r="EV22" s="217"/>
      <c r="EW22" s="217"/>
      <c r="EX22" s="217"/>
      <c r="EY22" s="217"/>
      <c r="EZ22" s="217"/>
      <c r="FA22" s="217"/>
      <c r="FB22" s="217"/>
      <c r="FC22" s="217"/>
      <c r="FD22" s="217"/>
      <c r="FE22" s="217"/>
      <c r="FF22" s="217"/>
      <c r="FG22" s="217"/>
      <c r="FH22" s="217"/>
      <c r="FI22" s="217"/>
      <c r="FJ22" s="217"/>
      <c r="FK22" s="217"/>
      <c r="FL22" s="217"/>
      <c r="FM22" s="217"/>
      <c r="FN22" s="217"/>
      <c r="FO22" s="217"/>
      <c r="FP22" s="217"/>
      <c r="FQ22" s="217"/>
      <c r="FR22" s="217"/>
      <c r="FS22" s="217"/>
      <c r="FT22" s="217"/>
    </row>
    <row r="23" spans="2:176" ht="95.45" customHeight="1" x14ac:dyDescent="0.25">
      <c r="B23" s="257"/>
      <c r="C23" s="230"/>
      <c r="D23" s="224"/>
      <c r="E23" s="224"/>
      <c r="F23" s="224"/>
      <c r="G23" s="230"/>
      <c r="H23" s="263"/>
      <c r="I23" s="230"/>
      <c r="J23" s="260"/>
      <c r="K23" s="239"/>
      <c r="L23" s="224"/>
      <c r="M23" s="224"/>
      <c r="N23" s="224"/>
      <c r="O23" s="224"/>
      <c r="P23" s="224"/>
      <c r="Q23" s="224"/>
      <c r="R23" s="251"/>
      <c r="S23" s="248"/>
      <c r="T23" s="245"/>
      <c r="U23" s="254"/>
      <c r="V23" s="57"/>
      <c r="W23" s="55"/>
      <c r="X23" s="55"/>
      <c r="Y23" s="58"/>
      <c r="Z23" s="57"/>
      <c r="AA23" s="55"/>
      <c r="AB23" s="55"/>
      <c r="AC23" s="56"/>
      <c r="AD23" s="239"/>
      <c r="AE23" s="224"/>
      <c r="AF23" s="224"/>
      <c r="AG23" s="224"/>
      <c r="AH23" s="224"/>
      <c r="AI23" s="224"/>
      <c r="AJ23" s="224"/>
      <c r="AK23" s="224"/>
      <c r="AL23" s="224"/>
      <c r="AM23" s="224"/>
      <c r="AN23" s="242"/>
      <c r="AO23" s="239"/>
      <c r="AP23" s="224"/>
      <c r="AQ23" s="224"/>
      <c r="AR23" s="224"/>
      <c r="AS23" s="224"/>
      <c r="AT23" s="224"/>
      <c r="AU23" s="224"/>
      <c r="AV23" s="221"/>
      <c r="AW23" s="224"/>
      <c r="AX23" s="221"/>
      <c r="AY23" s="221"/>
      <c r="AZ23" s="221"/>
      <c r="BA23" s="224"/>
      <c r="BB23" s="230"/>
      <c r="BC23" s="227"/>
      <c r="BD23" s="227"/>
      <c r="BE23" s="227"/>
      <c r="BF23" s="227"/>
      <c r="BG23" s="227"/>
      <c r="BH23" s="227"/>
      <c r="BI23" s="236"/>
      <c r="BJ23" s="233"/>
      <c r="BK23" s="227"/>
      <c r="BL23" s="269"/>
      <c r="BM23" s="266"/>
      <c r="BN23" s="266"/>
      <c r="BO23" s="266"/>
      <c r="BP23" s="266"/>
      <c r="BQ23" s="266"/>
      <c r="BR23" s="273"/>
      <c r="BS23" s="114" t="s">
        <v>213</v>
      </c>
      <c r="BT23" s="107" t="s">
        <v>264</v>
      </c>
      <c r="BU23" s="108" t="s">
        <v>183</v>
      </c>
      <c r="BV23" s="108"/>
      <c r="BW23" s="109">
        <f t="shared" si="2"/>
        <v>0.5</v>
      </c>
      <c r="BX23" s="110">
        <v>0.1</v>
      </c>
      <c r="BY23" s="109">
        <v>0</v>
      </c>
      <c r="BZ23" s="109">
        <v>0.5</v>
      </c>
      <c r="CA23" s="111">
        <v>0</v>
      </c>
      <c r="CB23" s="111">
        <v>0</v>
      </c>
      <c r="CC23" s="112">
        <f t="shared" si="3"/>
        <v>0.05</v>
      </c>
      <c r="CD23" s="113"/>
      <c r="CE23" s="116" t="s">
        <v>203</v>
      </c>
      <c r="CF23" s="115">
        <v>0.09</v>
      </c>
      <c r="CG23" s="113" t="s">
        <v>183</v>
      </c>
      <c r="CH23" s="113" t="s">
        <v>183</v>
      </c>
      <c r="CI23" s="116" t="s">
        <v>221</v>
      </c>
      <c r="CJ23" s="115">
        <v>0.09</v>
      </c>
      <c r="CK23" s="116" t="s">
        <v>222</v>
      </c>
      <c r="CL23" s="115">
        <v>0.09</v>
      </c>
      <c r="CM23" s="369"/>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c r="EF23" s="217"/>
      <c r="EG23" s="217"/>
      <c r="EH23" s="217"/>
      <c r="EI23" s="217"/>
      <c r="EJ23" s="217"/>
      <c r="EK23" s="217"/>
      <c r="EL23" s="217"/>
      <c r="EM23" s="217"/>
      <c r="EN23" s="217"/>
      <c r="EO23" s="217"/>
      <c r="EP23" s="217"/>
      <c r="EQ23" s="217"/>
      <c r="ER23" s="217"/>
      <c r="ES23" s="217"/>
      <c r="ET23" s="217"/>
      <c r="EU23" s="217"/>
      <c r="EV23" s="217"/>
      <c r="EW23" s="217"/>
      <c r="EX23" s="217"/>
      <c r="EY23" s="217"/>
      <c r="EZ23" s="217"/>
      <c r="FA23" s="217"/>
      <c r="FB23" s="217"/>
      <c r="FC23" s="217"/>
      <c r="FD23" s="217"/>
      <c r="FE23" s="217"/>
      <c r="FF23" s="217"/>
      <c r="FG23" s="217"/>
      <c r="FH23" s="217"/>
      <c r="FI23" s="217"/>
      <c r="FJ23" s="217"/>
      <c r="FK23" s="217"/>
      <c r="FL23" s="217"/>
      <c r="FM23" s="217"/>
      <c r="FN23" s="217"/>
      <c r="FO23" s="217"/>
      <c r="FP23" s="217"/>
      <c r="FQ23" s="217"/>
      <c r="FR23" s="217"/>
      <c r="FS23" s="217"/>
      <c r="FT23" s="217"/>
    </row>
    <row r="24" spans="2:176" ht="105.6" customHeight="1" x14ac:dyDescent="0.25">
      <c r="B24" s="257"/>
      <c r="C24" s="230"/>
      <c r="D24" s="224"/>
      <c r="E24" s="224"/>
      <c r="F24" s="224"/>
      <c r="G24" s="230"/>
      <c r="H24" s="263"/>
      <c r="I24" s="230"/>
      <c r="J24" s="260"/>
      <c r="K24" s="239"/>
      <c r="L24" s="224"/>
      <c r="M24" s="224"/>
      <c r="N24" s="224"/>
      <c r="O24" s="224"/>
      <c r="P24" s="224"/>
      <c r="Q24" s="224"/>
      <c r="R24" s="251"/>
      <c r="S24" s="248"/>
      <c r="T24" s="245"/>
      <c r="U24" s="254"/>
      <c r="V24" s="57"/>
      <c r="W24" s="55"/>
      <c r="X24" s="55"/>
      <c r="Y24" s="58"/>
      <c r="Z24" s="57"/>
      <c r="AA24" s="55"/>
      <c r="AB24" s="55"/>
      <c r="AC24" s="56"/>
      <c r="AD24" s="239"/>
      <c r="AE24" s="224"/>
      <c r="AF24" s="224"/>
      <c r="AG24" s="224"/>
      <c r="AH24" s="224"/>
      <c r="AI24" s="224"/>
      <c r="AJ24" s="224"/>
      <c r="AK24" s="224"/>
      <c r="AL24" s="224"/>
      <c r="AM24" s="224"/>
      <c r="AN24" s="242"/>
      <c r="AO24" s="239"/>
      <c r="AP24" s="224"/>
      <c r="AQ24" s="224"/>
      <c r="AR24" s="224"/>
      <c r="AS24" s="224"/>
      <c r="AT24" s="224"/>
      <c r="AU24" s="224"/>
      <c r="AV24" s="221"/>
      <c r="AW24" s="224"/>
      <c r="AX24" s="221"/>
      <c r="AY24" s="221"/>
      <c r="AZ24" s="221"/>
      <c r="BA24" s="224"/>
      <c r="BB24" s="230"/>
      <c r="BC24" s="227"/>
      <c r="BD24" s="227"/>
      <c r="BE24" s="227"/>
      <c r="BF24" s="227"/>
      <c r="BG24" s="227"/>
      <c r="BH24" s="227"/>
      <c r="BI24" s="236"/>
      <c r="BJ24" s="233"/>
      <c r="BK24" s="227"/>
      <c r="BL24" s="269"/>
      <c r="BM24" s="266"/>
      <c r="BN24" s="266"/>
      <c r="BO24" s="266"/>
      <c r="BP24" s="266"/>
      <c r="BQ24" s="266"/>
      <c r="BR24" s="273"/>
      <c r="BS24" s="114" t="s">
        <v>214</v>
      </c>
      <c r="BT24" s="107" t="s">
        <v>265</v>
      </c>
      <c r="BU24" s="108" t="s">
        <v>183</v>
      </c>
      <c r="BV24" s="108"/>
      <c r="BW24" s="109">
        <f t="shared" si="2"/>
        <v>0.85</v>
      </c>
      <c r="BX24" s="110">
        <v>0.1</v>
      </c>
      <c r="BY24" s="109">
        <v>0.25</v>
      </c>
      <c r="BZ24" s="109">
        <v>0.25</v>
      </c>
      <c r="CA24" s="111">
        <v>0.25</v>
      </c>
      <c r="CB24" s="111">
        <v>0.1</v>
      </c>
      <c r="CC24" s="112">
        <f t="shared" si="3"/>
        <v>8.5000000000000006E-2</v>
      </c>
      <c r="CD24" s="113"/>
      <c r="CE24" s="116" t="s">
        <v>203</v>
      </c>
      <c r="CF24" s="115">
        <v>0.09</v>
      </c>
      <c r="CG24" s="113" t="s">
        <v>183</v>
      </c>
      <c r="CH24" s="113" t="s">
        <v>183</v>
      </c>
      <c r="CI24" s="116" t="s">
        <v>221</v>
      </c>
      <c r="CJ24" s="115">
        <v>0.09</v>
      </c>
      <c r="CK24" s="116" t="s">
        <v>222</v>
      </c>
      <c r="CL24" s="115">
        <v>0.09</v>
      </c>
      <c r="CM24" s="369"/>
      <c r="CN24" s="217"/>
      <c r="CO24" s="217"/>
      <c r="CP24" s="217">
        <v>0</v>
      </c>
      <c r="CQ24" s="217">
        <v>0</v>
      </c>
      <c r="CR24" s="217">
        <v>0</v>
      </c>
      <c r="CS24" s="217">
        <v>0</v>
      </c>
      <c r="CT24" s="217">
        <v>0</v>
      </c>
      <c r="CU24" s="217">
        <v>0</v>
      </c>
      <c r="CV24" s="217">
        <v>0</v>
      </c>
      <c r="CW24" s="217">
        <v>0</v>
      </c>
      <c r="CX24" s="217">
        <v>0</v>
      </c>
      <c r="CY24" s="217">
        <v>0</v>
      </c>
      <c r="CZ24" s="217">
        <v>0</v>
      </c>
      <c r="DA24" s="217">
        <v>0</v>
      </c>
      <c r="DB24" s="217">
        <v>0</v>
      </c>
      <c r="DC24" s="217">
        <v>0</v>
      </c>
      <c r="DD24" s="217">
        <v>1410320566</v>
      </c>
      <c r="DE24" s="217">
        <v>1410320566</v>
      </c>
      <c r="DF24" s="217">
        <v>0</v>
      </c>
      <c r="DG24" s="217">
        <v>0</v>
      </c>
      <c r="DH24" s="217">
        <v>0</v>
      </c>
      <c r="DI24" s="217">
        <v>0</v>
      </c>
      <c r="DJ24" s="217">
        <v>0</v>
      </c>
      <c r="DK24" s="217">
        <v>0</v>
      </c>
      <c r="DL24" s="217">
        <v>0</v>
      </c>
      <c r="DM24" s="217">
        <v>0</v>
      </c>
      <c r="DN24" s="217">
        <v>0</v>
      </c>
      <c r="DO24" s="217">
        <v>0</v>
      </c>
      <c r="DP24" s="217">
        <v>0</v>
      </c>
      <c r="DQ24" s="217">
        <v>0</v>
      </c>
      <c r="DR24" s="217">
        <v>0</v>
      </c>
      <c r="DS24" s="217">
        <v>0</v>
      </c>
      <c r="DT24" s="217">
        <v>0</v>
      </c>
      <c r="DU24" s="217">
        <f>SUM(DE24:DT26)</f>
        <v>1410320566</v>
      </c>
      <c r="DV24" s="217">
        <f>+DU24</f>
        <v>1410320566</v>
      </c>
      <c r="DW24" s="217">
        <v>0</v>
      </c>
      <c r="DX24" s="217">
        <v>0</v>
      </c>
      <c r="DY24" s="217">
        <v>0</v>
      </c>
      <c r="DZ24" s="217">
        <v>0</v>
      </c>
      <c r="EA24" s="217">
        <v>0</v>
      </c>
      <c r="EB24" s="217">
        <v>0</v>
      </c>
      <c r="EC24" s="217">
        <v>0</v>
      </c>
      <c r="ED24" s="217">
        <v>0</v>
      </c>
      <c r="EE24" s="217">
        <v>0</v>
      </c>
      <c r="EF24" s="217">
        <v>0</v>
      </c>
      <c r="EG24" s="217">
        <v>0</v>
      </c>
      <c r="EH24" s="217">
        <v>0</v>
      </c>
      <c r="EI24" s="217">
        <v>0</v>
      </c>
      <c r="EJ24" s="217">
        <v>0</v>
      </c>
      <c r="EK24" s="217">
        <v>0</v>
      </c>
      <c r="EL24" s="217">
        <f>SUM(DV24:EK26)</f>
        <v>1410320566</v>
      </c>
      <c r="EM24" s="217">
        <f>+EL24</f>
        <v>1410320566</v>
      </c>
      <c r="EN24" s="217">
        <v>0</v>
      </c>
      <c r="EO24" s="217">
        <v>0</v>
      </c>
      <c r="EP24" s="217">
        <v>0</v>
      </c>
      <c r="EQ24" s="217">
        <v>0</v>
      </c>
      <c r="ER24" s="217">
        <v>0</v>
      </c>
      <c r="ES24" s="217">
        <v>0</v>
      </c>
      <c r="ET24" s="217">
        <v>0</v>
      </c>
      <c r="EU24" s="217">
        <v>0</v>
      </c>
      <c r="EV24" s="217">
        <v>0</v>
      </c>
      <c r="EW24" s="217">
        <v>0</v>
      </c>
      <c r="EX24" s="217">
        <v>0</v>
      </c>
      <c r="EY24" s="217">
        <v>0</v>
      </c>
      <c r="EZ24" s="217">
        <v>0</v>
      </c>
      <c r="FA24" s="217">
        <v>0</v>
      </c>
      <c r="FB24" s="217">
        <v>0</v>
      </c>
      <c r="FC24" s="217">
        <f>SUM(EM24:FB26)</f>
        <v>1410320566</v>
      </c>
      <c r="FD24" s="217">
        <f>+FC24</f>
        <v>1410320566</v>
      </c>
      <c r="FE24" s="217">
        <v>0</v>
      </c>
      <c r="FF24" s="217">
        <v>0</v>
      </c>
      <c r="FG24" s="217">
        <v>0</v>
      </c>
      <c r="FH24" s="217">
        <v>0</v>
      </c>
      <c r="FI24" s="217">
        <v>0</v>
      </c>
      <c r="FJ24" s="217">
        <v>0</v>
      </c>
      <c r="FK24" s="217">
        <v>0</v>
      </c>
      <c r="FL24" s="217">
        <v>0</v>
      </c>
      <c r="FM24" s="217">
        <v>0</v>
      </c>
      <c r="FN24" s="217">
        <v>0</v>
      </c>
      <c r="FO24" s="217">
        <v>0</v>
      </c>
      <c r="FP24" s="217">
        <v>0</v>
      </c>
      <c r="FQ24" s="217">
        <v>0</v>
      </c>
      <c r="FR24" s="217">
        <v>0</v>
      </c>
      <c r="FS24" s="217">
        <v>0</v>
      </c>
      <c r="FT24" s="217">
        <f>SUM(FD24:FS26)</f>
        <v>1410320566</v>
      </c>
    </row>
    <row r="25" spans="2:176" ht="113.45" customHeight="1" x14ac:dyDescent="0.25">
      <c r="B25" s="257"/>
      <c r="C25" s="230"/>
      <c r="D25" s="224"/>
      <c r="E25" s="224"/>
      <c r="F25" s="224"/>
      <c r="G25" s="230"/>
      <c r="H25" s="263"/>
      <c r="I25" s="230"/>
      <c r="J25" s="260"/>
      <c r="K25" s="239"/>
      <c r="L25" s="224"/>
      <c r="M25" s="224"/>
      <c r="N25" s="224"/>
      <c r="O25" s="224"/>
      <c r="P25" s="224"/>
      <c r="Q25" s="224"/>
      <c r="R25" s="251"/>
      <c r="S25" s="248"/>
      <c r="T25" s="245"/>
      <c r="U25" s="254"/>
      <c r="V25" s="57"/>
      <c r="W25" s="55"/>
      <c r="X25" s="55"/>
      <c r="Y25" s="58"/>
      <c r="Z25" s="57"/>
      <c r="AA25" s="55"/>
      <c r="AB25" s="55"/>
      <c r="AC25" s="56"/>
      <c r="AD25" s="239"/>
      <c r="AE25" s="224"/>
      <c r="AF25" s="224"/>
      <c r="AG25" s="224"/>
      <c r="AH25" s="224"/>
      <c r="AI25" s="224"/>
      <c r="AJ25" s="224"/>
      <c r="AK25" s="224"/>
      <c r="AL25" s="224"/>
      <c r="AM25" s="224"/>
      <c r="AN25" s="242"/>
      <c r="AO25" s="239"/>
      <c r="AP25" s="224"/>
      <c r="AQ25" s="224"/>
      <c r="AR25" s="224"/>
      <c r="AS25" s="224"/>
      <c r="AT25" s="224"/>
      <c r="AU25" s="224"/>
      <c r="AV25" s="221"/>
      <c r="AW25" s="224"/>
      <c r="AX25" s="221"/>
      <c r="AY25" s="221"/>
      <c r="AZ25" s="221"/>
      <c r="BA25" s="224"/>
      <c r="BB25" s="230"/>
      <c r="BC25" s="227"/>
      <c r="BD25" s="227"/>
      <c r="BE25" s="227"/>
      <c r="BF25" s="227"/>
      <c r="BG25" s="227"/>
      <c r="BH25" s="227"/>
      <c r="BI25" s="236"/>
      <c r="BJ25" s="233"/>
      <c r="BK25" s="227"/>
      <c r="BL25" s="269"/>
      <c r="BM25" s="266"/>
      <c r="BN25" s="266"/>
      <c r="BO25" s="266"/>
      <c r="BP25" s="266"/>
      <c r="BQ25" s="266"/>
      <c r="BR25" s="273"/>
      <c r="BS25" s="114" t="s">
        <v>215</v>
      </c>
      <c r="BT25" s="107" t="s">
        <v>216</v>
      </c>
      <c r="BU25" s="108" t="s">
        <v>183</v>
      </c>
      <c r="BV25" s="108"/>
      <c r="BW25" s="109">
        <f>SUM(BY25:CB25)</f>
        <v>1</v>
      </c>
      <c r="BX25" s="110">
        <v>0.05</v>
      </c>
      <c r="BY25" s="109">
        <v>0.5</v>
      </c>
      <c r="BZ25" s="109">
        <v>0</v>
      </c>
      <c r="CA25" s="111">
        <v>0.5</v>
      </c>
      <c r="CB25" s="111">
        <v>0</v>
      </c>
      <c r="CC25" s="112">
        <f t="shared" si="3"/>
        <v>0.05</v>
      </c>
      <c r="CD25" s="113"/>
      <c r="CE25" s="116" t="s">
        <v>203</v>
      </c>
      <c r="CF25" s="115">
        <v>0.09</v>
      </c>
      <c r="CG25" s="113" t="s">
        <v>183</v>
      </c>
      <c r="CH25" s="113" t="s">
        <v>183</v>
      </c>
      <c r="CI25" s="116" t="s">
        <v>221</v>
      </c>
      <c r="CJ25" s="115">
        <v>0.09</v>
      </c>
      <c r="CK25" s="116" t="s">
        <v>222</v>
      </c>
      <c r="CL25" s="115">
        <v>0.09</v>
      </c>
      <c r="CM25" s="369"/>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7"/>
      <c r="DW25" s="217"/>
      <c r="DX25" s="217"/>
      <c r="DY25" s="217"/>
      <c r="DZ25" s="217"/>
      <c r="EA25" s="217"/>
      <c r="EB25" s="217"/>
      <c r="EC25" s="217"/>
      <c r="ED25" s="217"/>
      <c r="EE25" s="217"/>
      <c r="EF25" s="217"/>
      <c r="EG25" s="217"/>
      <c r="EH25" s="217"/>
      <c r="EI25" s="217"/>
      <c r="EJ25" s="217"/>
      <c r="EK25" s="217"/>
      <c r="EL25" s="217"/>
      <c r="EM25" s="217"/>
      <c r="EN25" s="217"/>
      <c r="EO25" s="217"/>
      <c r="EP25" s="217"/>
      <c r="EQ25" s="217"/>
      <c r="ER25" s="217"/>
      <c r="ES25" s="217"/>
      <c r="ET25" s="217"/>
      <c r="EU25" s="217"/>
      <c r="EV25" s="217"/>
      <c r="EW25" s="217"/>
      <c r="EX25" s="217"/>
      <c r="EY25" s="217"/>
      <c r="EZ25" s="217"/>
      <c r="FA25" s="217"/>
      <c r="FB25" s="217"/>
      <c r="FC25" s="217"/>
      <c r="FD25" s="217"/>
      <c r="FE25" s="217"/>
      <c r="FF25" s="217"/>
      <c r="FG25" s="217"/>
      <c r="FH25" s="217"/>
      <c r="FI25" s="217"/>
      <c r="FJ25" s="217"/>
      <c r="FK25" s="217"/>
      <c r="FL25" s="217"/>
      <c r="FM25" s="217"/>
      <c r="FN25" s="217"/>
      <c r="FO25" s="217"/>
      <c r="FP25" s="217"/>
      <c r="FQ25" s="217"/>
      <c r="FR25" s="217"/>
      <c r="FS25" s="217"/>
      <c r="FT25" s="217"/>
    </row>
    <row r="26" spans="2:176" ht="82.15" customHeight="1" x14ac:dyDescent="0.25">
      <c r="B26" s="257"/>
      <c r="C26" s="230"/>
      <c r="D26" s="224"/>
      <c r="E26" s="224"/>
      <c r="F26" s="224"/>
      <c r="G26" s="230"/>
      <c r="H26" s="263"/>
      <c r="I26" s="230"/>
      <c r="J26" s="260"/>
      <c r="K26" s="239"/>
      <c r="L26" s="224"/>
      <c r="M26" s="224"/>
      <c r="N26" s="224"/>
      <c r="O26" s="224"/>
      <c r="P26" s="224"/>
      <c r="Q26" s="224"/>
      <c r="R26" s="251"/>
      <c r="S26" s="248"/>
      <c r="T26" s="245"/>
      <c r="U26" s="254"/>
      <c r="V26" s="57"/>
      <c r="W26" s="55"/>
      <c r="X26" s="55"/>
      <c r="Y26" s="58"/>
      <c r="Z26" s="57"/>
      <c r="AA26" s="55"/>
      <c r="AB26" s="55"/>
      <c r="AC26" s="56"/>
      <c r="AD26" s="239"/>
      <c r="AE26" s="224"/>
      <c r="AF26" s="224"/>
      <c r="AG26" s="224"/>
      <c r="AH26" s="224"/>
      <c r="AI26" s="224"/>
      <c r="AJ26" s="224"/>
      <c r="AK26" s="224"/>
      <c r="AL26" s="224"/>
      <c r="AM26" s="224"/>
      <c r="AN26" s="242"/>
      <c r="AO26" s="239"/>
      <c r="AP26" s="224"/>
      <c r="AQ26" s="224"/>
      <c r="AR26" s="224"/>
      <c r="AS26" s="224"/>
      <c r="AT26" s="224"/>
      <c r="AU26" s="224"/>
      <c r="AV26" s="221"/>
      <c r="AW26" s="224"/>
      <c r="AX26" s="221"/>
      <c r="AY26" s="221"/>
      <c r="AZ26" s="221"/>
      <c r="BA26" s="224"/>
      <c r="BB26" s="230"/>
      <c r="BC26" s="227"/>
      <c r="BD26" s="227"/>
      <c r="BE26" s="227"/>
      <c r="BF26" s="227"/>
      <c r="BG26" s="227"/>
      <c r="BH26" s="227"/>
      <c r="BI26" s="236"/>
      <c r="BJ26" s="233"/>
      <c r="BK26" s="227"/>
      <c r="BL26" s="269"/>
      <c r="BM26" s="266"/>
      <c r="BN26" s="266"/>
      <c r="BO26" s="266"/>
      <c r="BP26" s="266"/>
      <c r="BQ26" s="266"/>
      <c r="BR26" s="273"/>
      <c r="BS26" s="114" t="s">
        <v>217</v>
      </c>
      <c r="BT26" s="107" t="s">
        <v>266</v>
      </c>
      <c r="BU26" s="108" t="s">
        <v>183</v>
      </c>
      <c r="BV26" s="108"/>
      <c r="BW26" s="109">
        <f t="shared" si="2"/>
        <v>0.5</v>
      </c>
      <c r="BX26" s="110">
        <v>0.1</v>
      </c>
      <c r="BY26" s="109">
        <v>0</v>
      </c>
      <c r="BZ26" s="109">
        <v>0</v>
      </c>
      <c r="CA26" s="111">
        <v>0.5</v>
      </c>
      <c r="CB26" s="111">
        <v>0</v>
      </c>
      <c r="CC26" s="112">
        <f t="shared" si="3"/>
        <v>0.05</v>
      </c>
      <c r="CD26" s="113"/>
      <c r="CE26" s="116" t="s">
        <v>203</v>
      </c>
      <c r="CF26" s="115">
        <v>0.08</v>
      </c>
      <c r="CG26" s="113" t="s">
        <v>183</v>
      </c>
      <c r="CH26" s="113" t="s">
        <v>183</v>
      </c>
      <c r="CI26" s="116" t="s">
        <v>221</v>
      </c>
      <c r="CJ26" s="115">
        <v>0.08</v>
      </c>
      <c r="CK26" s="116" t="s">
        <v>222</v>
      </c>
      <c r="CL26" s="115">
        <v>0.08</v>
      </c>
      <c r="CM26" s="369"/>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7"/>
      <c r="DW26" s="217"/>
      <c r="DX26" s="217"/>
      <c r="DY26" s="217"/>
      <c r="DZ26" s="217"/>
      <c r="EA26" s="217"/>
      <c r="EB26" s="217"/>
      <c r="EC26" s="217"/>
      <c r="ED26" s="217"/>
      <c r="EE26" s="217"/>
      <c r="EF26" s="217"/>
      <c r="EG26" s="217"/>
      <c r="EH26" s="217"/>
      <c r="EI26" s="217"/>
      <c r="EJ26" s="217"/>
      <c r="EK26" s="217"/>
      <c r="EL26" s="217"/>
      <c r="EM26" s="217"/>
      <c r="EN26" s="217"/>
      <c r="EO26" s="217"/>
      <c r="EP26" s="217"/>
      <c r="EQ26" s="217"/>
      <c r="ER26" s="217"/>
      <c r="ES26" s="217"/>
      <c r="ET26" s="217"/>
      <c r="EU26" s="217"/>
      <c r="EV26" s="217"/>
      <c r="EW26" s="217"/>
      <c r="EX26" s="217"/>
      <c r="EY26" s="217"/>
      <c r="EZ26" s="217"/>
      <c r="FA26" s="217"/>
      <c r="FB26" s="217"/>
      <c r="FC26" s="217"/>
      <c r="FD26" s="217"/>
      <c r="FE26" s="217"/>
      <c r="FF26" s="217"/>
      <c r="FG26" s="217"/>
      <c r="FH26" s="217"/>
      <c r="FI26" s="217"/>
      <c r="FJ26" s="217"/>
      <c r="FK26" s="217"/>
      <c r="FL26" s="217"/>
      <c r="FM26" s="217"/>
      <c r="FN26" s="217"/>
      <c r="FO26" s="217"/>
      <c r="FP26" s="217"/>
      <c r="FQ26" s="217"/>
      <c r="FR26" s="217"/>
      <c r="FS26" s="217"/>
      <c r="FT26" s="217"/>
    </row>
    <row r="27" spans="2:176" ht="117.6" customHeight="1" x14ac:dyDescent="0.25">
      <c r="B27" s="257"/>
      <c r="C27" s="230"/>
      <c r="D27" s="224"/>
      <c r="E27" s="224"/>
      <c r="F27" s="224"/>
      <c r="G27" s="230"/>
      <c r="H27" s="263"/>
      <c r="I27" s="230"/>
      <c r="J27" s="260"/>
      <c r="K27" s="239"/>
      <c r="L27" s="224"/>
      <c r="M27" s="224"/>
      <c r="N27" s="224"/>
      <c r="O27" s="224"/>
      <c r="P27" s="224"/>
      <c r="Q27" s="224"/>
      <c r="R27" s="251"/>
      <c r="S27" s="248"/>
      <c r="T27" s="245"/>
      <c r="U27" s="254"/>
      <c r="V27" s="57"/>
      <c r="W27" s="55"/>
      <c r="X27" s="55"/>
      <c r="Y27" s="58"/>
      <c r="Z27" s="57"/>
      <c r="AA27" s="55"/>
      <c r="AB27" s="55"/>
      <c r="AC27" s="56"/>
      <c r="AD27" s="239"/>
      <c r="AE27" s="224"/>
      <c r="AF27" s="224"/>
      <c r="AG27" s="224"/>
      <c r="AH27" s="224"/>
      <c r="AI27" s="224"/>
      <c r="AJ27" s="224"/>
      <c r="AK27" s="224"/>
      <c r="AL27" s="224"/>
      <c r="AM27" s="224"/>
      <c r="AN27" s="242"/>
      <c r="AO27" s="239"/>
      <c r="AP27" s="224"/>
      <c r="AQ27" s="224"/>
      <c r="AR27" s="224"/>
      <c r="AS27" s="224"/>
      <c r="AT27" s="224"/>
      <c r="AU27" s="224"/>
      <c r="AV27" s="221"/>
      <c r="AW27" s="224"/>
      <c r="AX27" s="221"/>
      <c r="AY27" s="221"/>
      <c r="AZ27" s="221"/>
      <c r="BA27" s="224"/>
      <c r="BB27" s="230"/>
      <c r="BC27" s="227"/>
      <c r="BD27" s="227"/>
      <c r="BE27" s="227"/>
      <c r="BF27" s="227"/>
      <c r="BG27" s="227"/>
      <c r="BH27" s="227"/>
      <c r="BI27" s="236"/>
      <c r="BJ27" s="233"/>
      <c r="BK27" s="227"/>
      <c r="BL27" s="269"/>
      <c r="BM27" s="266"/>
      <c r="BN27" s="266"/>
      <c r="BO27" s="266"/>
      <c r="BP27" s="266"/>
      <c r="BQ27" s="266"/>
      <c r="BR27" s="273"/>
      <c r="BS27" s="114" t="s">
        <v>218</v>
      </c>
      <c r="BT27" s="107" t="s">
        <v>219</v>
      </c>
      <c r="BU27" s="108" t="s">
        <v>183</v>
      </c>
      <c r="BV27" s="108"/>
      <c r="BW27" s="109">
        <f t="shared" si="2"/>
        <v>1</v>
      </c>
      <c r="BX27" s="110">
        <v>0.1</v>
      </c>
      <c r="BY27" s="109">
        <v>1</v>
      </c>
      <c r="BZ27" s="109">
        <v>0</v>
      </c>
      <c r="CA27" s="111">
        <v>0</v>
      </c>
      <c r="CB27" s="111">
        <v>0</v>
      </c>
      <c r="CC27" s="112">
        <f t="shared" si="3"/>
        <v>0.1</v>
      </c>
      <c r="CD27" s="113"/>
      <c r="CE27" s="116" t="s">
        <v>203</v>
      </c>
      <c r="CF27" s="115">
        <v>0.09</v>
      </c>
      <c r="CG27" s="113" t="s">
        <v>183</v>
      </c>
      <c r="CH27" s="113" t="s">
        <v>183</v>
      </c>
      <c r="CI27" s="116" t="s">
        <v>221</v>
      </c>
      <c r="CJ27" s="115">
        <v>0.09</v>
      </c>
      <c r="CK27" s="116" t="s">
        <v>222</v>
      </c>
      <c r="CL27" s="115">
        <v>0.09</v>
      </c>
      <c r="CM27" s="369"/>
      <c r="CN27" s="217"/>
      <c r="CO27" s="217">
        <v>0</v>
      </c>
      <c r="CP27" s="217">
        <v>0</v>
      </c>
      <c r="CQ27" s="217">
        <v>0</v>
      </c>
      <c r="CR27" s="217">
        <v>0</v>
      </c>
      <c r="CS27" s="217">
        <v>0</v>
      </c>
      <c r="CT27" s="217">
        <v>0</v>
      </c>
      <c r="CU27" s="217">
        <v>0</v>
      </c>
      <c r="CV27" s="217">
        <v>0</v>
      </c>
      <c r="CW27" s="217">
        <v>0</v>
      </c>
      <c r="CX27" s="217">
        <v>0</v>
      </c>
      <c r="CY27" s="217">
        <v>0</v>
      </c>
      <c r="CZ27" s="217">
        <v>0</v>
      </c>
      <c r="DA27" s="217">
        <v>0</v>
      </c>
      <c r="DB27" s="217">
        <v>0</v>
      </c>
      <c r="DC27" s="217"/>
      <c r="DD27" s="217"/>
      <c r="DE27" s="217"/>
      <c r="DF27" s="217">
        <v>0</v>
      </c>
      <c r="DG27" s="217">
        <v>0</v>
      </c>
      <c r="DH27" s="217">
        <v>0</v>
      </c>
      <c r="DI27" s="217">
        <v>0</v>
      </c>
      <c r="DJ27" s="217">
        <v>0</v>
      </c>
      <c r="DK27" s="217">
        <v>0</v>
      </c>
      <c r="DL27" s="217">
        <v>0</v>
      </c>
      <c r="DM27" s="217">
        <v>0</v>
      </c>
      <c r="DN27" s="217">
        <v>0</v>
      </c>
      <c r="DO27" s="217">
        <v>0</v>
      </c>
      <c r="DP27" s="217">
        <v>0</v>
      </c>
      <c r="DQ27" s="217">
        <v>0</v>
      </c>
      <c r="DR27" s="217">
        <v>0</v>
      </c>
      <c r="DS27" s="217">
        <v>0</v>
      </c>
      <c r="DT27" s="217">
        <v>47088562</v>
      </c>
      <c r="DU27" s="217">
        <f>SUM(DF27:DT28)</f>
        <v>47088562</v>
      </c>
      <c r="DV27" s="217">
        <v>0</v>
      </c>
      <c r="DW27" s="217">
        <v>0</v>
      </c>
      <c r="DX27" s="217">
        <v>0</v>
      </c>
      <c r="DY27" s="217">
        <v>0</v>
      </c>
      <c r="DZ27" s="217">
        <v>0</v>
      </c>
      <c r="EA27" s="217">
        <v>0</v>
      </c>
      <c r="EB27" s="217">
        <v>0</v>
      </c>
      <c r="EC27" s="217">
        <v>0</v>
      </c>
      <c r="ED27" s="217">
        <v>0</v>
      </c>
      <c r="EE27" s="217">
        <v>0</v>
      </c>
      <c r="EF27" s="217">
        <v>0</v>
      </c>
      <c r="EG27" s="217">
        <v>0</v>
      </c>
      <c r="EH27" s="217">
        <v>0</v>
      </c>
      <c r="EI27" s="217">
        <v>0</v>
      </c>
      <c r="EJ27" s="217">
        <v>0</v>
      </c>
      <c r="EK27" s="217">
        <v>0</v>
      </c>
      <c r="EL27" s="217">
        <f>SUM(DV27:EK28)</f>
        <v>0</v>
      </c>
      <c r="EM27" s="217">
        <f>+EL27</f>
        <v>0</v>
      </c>
      <c r="EN27" s="217">
        <v>0</v>
      </c>
      <c r="EO27" s="217">
        <v>0</v>
      </c>
      <c r="EP27" s="217">
        <v>0</v>
      </c>
      <c r="EQ27" s="217">
        <v>0</v>
      </c>
      <c r="ER27" s="217">
        <v>0</v>
      </c>
      <c r="ES27" s="217">
        <v>0</v>
      </c>
      <c r="ET27" s="217">
        <v>0</v>
      </c>
      <c r="EU27" s="217">
        <v>0</v>
      </c>
      <c r="EV27" s="217">
        <v>0</v>
      </c>
      <c r="EW27" s="217">
        <v>0</v>
      </c>
      <c r="EX27" s="217">
        <v>0</v>
      </c>
      <c r="EY27" s="217">
        <v>0</v>
      </c>
      <c r="EZ27" s="217">
        <v>0</v>
      </c>
      <c r="FA27" s="217">
        <v>0</v>
      </c>
      <c r="FB27" s="217">
        <v>0</v>
      </c>
      <c r="FC27" s="217">
        <v>0</v>
      </c>
      <c r="FD27" s="217">
        <f>+FC27</f>
        <v>0</v>
      </c>
      <c r="FE27" s="217">
        <v>0</v>
      </c>
      <c r="FF27" s="217">
        <v>0</v>
      </c>
      <c r="FG27" s="217">
        <v>0</v>
      </c>
      <c r="FH27" s="217">
        <v>0</v>
      </c>
      <c r="FI27" s="217">
        <v>0</v>
      </c>
      <c r="FJ27" s="217">
        <v>0</v>
      </c>
      <c r="FK27" s="217">
        <v>0</v>
      </c>
      <c r="FL27" s="217">
        <v>0</v>
      </c>
      <c r="FM27" s="217">
        <v>0</v>
      </c>
      <c r="FN27" s="217">
        <v>0</v>
      </c>
      <c r="FO27" s="217">
        <v>0</v>
      </c>
      <c r="FP27" s="217">
        <v>0</v>
      </c>
      <c r="FQ27" s="217">
        <v>0</v>
      </c>
      <c r="FR27" s="217">
        <v>0</v>
      </c>
      <c r="FS27" s="217">
        <v>0</v>
      </c>
      <c r="FT27" s="217">
        <f>SUM(FD27:FS28)</f>
        <v>0</v>
      </c>
    </row>
    <row r="28" spans="2:176" ht="115.9" customHeight="1" x14ac:dyDescent="0.25">
      <c r="B28" s="258"/>
      <c r="C28" s="231"/>
      <c r="D28" s="225"/>
      <c r="E28" s="225"/>
      <c r="F28" s="225"/>
      <c r="G28" s="231"/>
      <c r="H28" s="264"/>
      <c r="I28" s="231"/>
      <c r="J28" s="261"/>
      <c r="K28" s="240"/>
      <c r="L28" s="225"/>
      <c r="M28" s="225"/>
      <c r="N28" s="225"/>
      <c r="O28" s="225"/>
      <c r="P28" s="225"/>
      <c r="Q28" s="225"/>
      <c r="R28" s="252"/>
      <c r="S28" s="249"/>
      <c r="T28" s="246"/>
      <c r="U28" s="255"/>
      <c r="V28" s="57">
        <v>2</v>
      </c>
      <c r="W28" s="55" t="s">
        <v>112</v>
      </c>
      <c r="X28" s="55" t="s">
        <v>113</v>
      </c>
      <c r="Y28" s="58" t="s">
        <v>114</v>
      </c>
      <c r="Z28" s="57" t="s">
        <v>115</v>
      </c>
      <c r="AA28" s="55" t="s">
        <v>116</v>
      </c>
      <c r="AB28" s="55" t="s">
        <v>117</v>
      </c>
      <c r="AC28" s="56" t="s">
        <v>118</v>
      </c>
      <c r="AD28" s="240"/>
      <c r="AE28" s="225"/>
      <c r="AF28" s="225"/>
      <c r="AG28" s="225"/>
      <c r="AH28" s="225"/>
      <c r="AI28" s="225"/>
      <c r="AJ28" s="225"/>
      <c r="AK28" s="225"/>
      <c r="AL28" s="225"/>
      <c r="AM28" s="225"/>
      <c r="AN28" s="243"/>
      <c r="AO28" s="240"/>
      <c r="AP28" s="225"/>
      <c r="AQ28" s="225"/>
      <c r="AR28" s="225"/>
      <c r="AS28" s="225"/>
      <c r="AT28" s="225"/>
      <c r="AU28" s="225"/>
      <c r="AV28" s="222"/>
      <c r="AW28" s="225"/>
      <c r="AX28" s="222"/>
      <c r="AY28" s="222"/>
      <c r="AZ28" s="222"/>
      <c r="BA28" s="225"/>
      <c r="BB28" s="231"/>
      <c r="BC28" s="228"/>
      <c r="BD28" s="228"/>
      <c r="BE28" s="228"/>
      <c r="BF28" s="228"/>
      <c r="BG28" s="228"/>
      <c r="BH28" s="228"/>
      <c r="BI28" s="237"/>
      <c r="BJ28" s="234"/>
      <c r="BK28" s="228"/>
      <c r="BL28" s="270"/>
      <c r="BM28" s="267"/>
      <c r="BN28" s="267"/>
      <c r="BO28" s="267"/>
      <c r="BP28" s="267"/>
      <c r="BQ28" s="267"/>
      <c r="BR28" s="274"/>
      <c r="BS28" s="114" t="s">
        <v>220</v>
      </c>
      <c r="BT28" s="107" t="s">
        <v>267</v>
      </c>
      <c r="BU28" s="108" t="s">
        <v>183</v>
      </c>
      <c r="BV28" s="108"/>
      <c r="BW28" s="109">
        <f t="shared" si="2"/>
        <v>0.5</v>
      </c>
      <c r="BX28" s="110">
        <v>0.1</v>
      </c>
      <c r="BY28" s="109">
        <v>0</v>
      </c>
      <c r="BZ28" s="109">
        <v>0</v>
      </c>
      <c r="CA28" s="111">
        <v>0.5</v>
      </c>
      <c r="CB28" s="111">
        <v>0</v>
      </c>
      <c r="CC28" s="112">
        <f t="shared" si="3"/>
        <v>0.05</v>
      </c>
      <c r="CD28" s="113"/>
      <c r="CE28" s="116" t="s">
        <v>203</v>
      </c>
      <c r="CF28" s="115">
        <v>0.09</v>
      </c>
      <c r="CG28" s="113" t="s">
        <v>183</v>
      </c>
      <c r="CH28" s="113" t="s">
        <v>183</v>
      </c>
      <c r="CI28" s="116" t="s">
        <v>221</v>
      </c>
      <c r="CJ28" s="115">
        <v>0.09</v>
      </c>
      <c r="CK28" s="116" t="s">
        <v>222</v>
      </c>
      <c r="CL28" s="115">
        <v>0.09</v>
      </c>
      <c r="CM28" s="370"/>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row>
    <row r="29" spans="2:176" ht="64.900000000000006" customHeight="1" x14ac:dyDescent="0.25">
      <c r="B29" s="69">
        <v>357</v>
      </c>
      <c r="C29" s="68">
        <v>2</v>
      </c>
      <c r="D29" s="63" t="s">
        <v>108</v>
      </c>
      <c r="E29" s="63" t="s">
        <v>109</v>
      </c>
      <c r="F29" s="63" t="s">
        <v>110</v>
      </c>
      <c r="G29" s="68" t="s">
        <v>120</v>
      </c>
      <c r="H29" s="134" t="s">
        <v>161</v>
      </c>
      <c r="I29" s="68" t="s">
        <v>0</v>
      </c>
      <c r="J29" s="67" t="s">
        <v>0</v>
      </c>
      <c r="K29" s="135" t="s">
        <v>111</v>
      </c>
      <c r="L29" s="63" t="s">
        <v>0</v>
      </c>
      <c r="M29" s="63" t="s">
        <v>0</v>
      </c>
      <c r="N29" s="63" t="s">
        <v>0</v>
      </c>
      <c r="O29" s="63" t="s">
        <v>0</v>
      </c>
      <c r="P29" s="63" t="s">
        <v>0</v>
      </c>
      <c r="Q29" s="63" t="s">
        <v>0</v>
      </c>
      <c r="R29" s="136" t="s">
        <v>162</v>
      </c>
      <c r="S29" s="137">
        <v>2021768920020</v>
      </c>
      <c r="T29" s="138" t="s">
        <v>146</v>
      </c>
      <c r="U29" s="139" t="s">
        <v>125</v>
      </c>
      <c r="V29" s="64">
        <v>2</v>
      </c>
      <c r="W29" s="63" t="s">
        <v>112</v>
      </c>
      <c r="X29" s="63" t="s">
        <v>113</v>
      </c>
      <c r="Y29" s="65" t="s">
        <v>114</v>
      </c>
      <c r="Z29" s="64" t="s">
        <v>115</v>
      </c>
      <c r="AA29" s="63" t="s">
        <v>116</v>
      </c>
      <c r="AB29" s="63" t="s">
        <v>117</v>
      </c>
      <c r="AC29" s="62" t="s">
        <v>118</v>
      </c>
      <c r="AD29" s="64">
        <v>160090005</v>
      </c>
      <c r="AE29" s="63" t="s">
        <v>119</v>
      </c>
      <c r="AF29" s="63" t="s">
        <v>120</v>
      </c>
      <c r="AG29" s="63" t="s">
        <v>129</v>
      </c>
      <c r="AH29" s="63" t="s">
        <v>0</v>
      </c>
      <c r="AI29" s="63" t="s">
        <v>0</v>
      </c>
      <c r="AJ29" s="63" t="s">
        <v>0</v>
      </c>
      <c r="AK29" s="63" t="s">
        <v>0</v>
      </c>
      <c r="AL29" s="63" t="s">
        <v>0</v>
      </c>
      <c r="AM29" s="63" t="s">
        <v>0</v>
      </c>
      <c r="AN29" s="65" t="s">
        <v>0</v>
      </c>
      <c r="AO29" s="135">
        <v>36</v>
      </c>
      <c r="AP29" s="140" t="s">
        <v>121</v>
      </c>
      <c r="AQ29" s="63">
        <v>3603</v>
      </c>
      <c r="AR29" s="140" t="s">
        <v>130</v>
      </c>
      <c r="AS29" s="63">
        <v>3603013</v>
      </c>
      <c r="AT29" s="141" t="s">
        <v>163</v>
      </c>
      <c r="AU29" s="142" t="s">
        <v>164</v>
      </c>
      <c r="AV29" s="63">
        <v>360301300</v>
      </c>
      <c r="AW29" s="142" t="s">
        <v>165</v>
      </c>
      <c r="AX29" s="66" t="s">
        <v>131</v>
      </c>
      <c r="AY29" s="143" t="s">
        <v>122</v>
      </c>
      <c r="AZ29" s="143" t="s">
        <v>122</v>
      </c>
      <c r="BA29" s="63" t="s">
        <v>126</v>
      </c>
      <c r="BB29" s="63" t="s">
        <v>124</v>
      </c>
      <c r="BC29" s="105">
        <v>22</v>
      </c>
      <c r="BD29" s="105">
        <v>27</v>
      </c>
      <c r="BE29" s="144">
        <v>27</v>
      </c>
      <c r="BF29" s="144">
        <v>4</v>
      </c>
      <c r="BG29" s="144">
        <v>0</v>
      </c>
      <c r="BH29" s="144">
        <v>0</v>
      </c>
      <c r="BI29" s="145">
        <v>0</v>
      </c>
      <c r="BJ29" s="146">
        <f>BK29*BQ29</f>
        <v>0</v>
      </c>
      <c r="BK29" s="144"/>
      <c r="BL29" s="147">
        <f>BF29*BQ29</f>
        <v>4</v>
      </c>
      <c r="BM29" s="148">
        <f>BX29*BY29</f>
        <v>0.33</v>
      </c>
      <c r="BN29" s="148">
        <f>BX29*BZ29</f>
        <v>0.33</v>
      </c>
      <c r="BO29" s="148">
        <f>BX29*CA29</f>
        <v>0.34</v>
      </c>
      <c r="BP29" s="148">
        <f>BX29*CB29</f>
        <v>0</v>
      </c>
      <c r="BQ29" s="148">
        <f>SUM(BM29:BP29)</f>
        <v>1</v>
      </c>
      <c r="BR29" s="152" t="s">
        <v>179</v>
      </c>
      <c r="BS29" s="80" t="s">
        <v>225</v>
      </c>
      <c r="BT29" s="80" t="s">
        <v>223</v>
      </c>
      <c r="BU29" s="75" t="s">
        <v>183</v>
      </c>
      <c r="BV29" s="75"/>
      <c r="BW29" s="76">
        <f t="shared" si="2"/>
        <v>1</v>
      </c>
      <c r="BX29" s="77">
        <v>1</v>
      </c>
      <c r="BY29" s="76">
        <v>0.33</v>
      </c>
      <c r="BZ29" s="76">
        <v>0.33</v>
      </c>
      <c r="CA29" s="76">
        <v>0.34</v>
      </c>
      <c r="CB29" s="76">
        <v>0</v>
      </c>
      <c r="CC29" s="78">
        <f t="shared" si="3"/>
        <v>1</v>
      </c>
      <c r="CD29" s="79"/>
      <c r="CE29" s="82" t="s">
        <v>185</v>
      </c>
      <c r="CF29" s="120">
        <v>0</v>
      </c>
      <c r="CG29" s="118"/>
      <c r="CH29" s="75"/>
      <c r="CI29" s="82" t="s">
        <v>186</v>
      </c>
      <c r="CJ29" s="120">
        <v>0</v>
      </c>
      <c r="CK29" s="82" t="s">
        <v>187</v>
      </c>
      <c r="CL29" s="120">
        <v>0</v>
      </c>
      <c r="CM29" s="119" t="s">
        <v>224</v>
      </c>
      <c r="CN29" s="92">
        <v>0</v>
      </c>
      <c r="CO29" s="92">
        <v>0</v>
      </c>
      <c r="CP29" s="92">
        <v>0</v>
      </c>
      <c r="CQ29" s="92">
        <v>0</v>
      </c>
      <c r="CR29" s="92">
        <v>0</v>
      </c>
      <c r="CS29" s="92">
        <v>0</v>
      </c>
      <c r="CT29" s="92">
        <v>0</v>
      </c>
      <c r="CU29" s="92">
        <v>0</v>
      </c>
      <c r="CV29" s="92">
        <v>0</v>
      </c>
      <c r="CW29" s="92">
        <v>0</v>
      </c>
      <c r="CX29" s="92">
        <v>0</v>
      </c>
      <c r="CY29" s="92">
        <v>0</v>
      </c>
      <c r="CZ29" s="92">
        <v>0</v>
      </c>
      <c r="DA29" s="92">
        <v>0</v>
      </c>
      <c r="DB29" s="92">
        <v>0</v>
      </c>
      <c r="DC29" s="92">
        <v>145800000</v>
      </c>
      <c r="DD29" s="185">
        <f>SUM(CN29:DC29)</f>
        <v>145800000</v>
      </c>
      <c r="DE29" s="185"/>
      <c r="DF29" s="92">
        <v>0</v>
      </c>
      <c r="DG29" s="92">
        <v>0</v>
      </c>
      <c r="DH29" s="92">
        <v>0</v>
      </c>
      <c r="DI29" s="92">
        <v>0</v>
      </c>
      <c r="DJ29" s="92">
        <v>0</v>
      </c>
      <c r="DK29" s="92">
        <v>0</v>
      </c>
      <c r="DL29" s="92">
        <v>0</v>
      </c>
      <c r="DM29" s="92">
        <v>0</v>
      </c>
      <c r="DN29" s="92">
        <v>0</v>
      </c>
      <c r="DO29" s="92">
        <v>0</v>
      </c>
      <c r="DP29" s="92">
        <v>0</v>
      </c>
      <c r="DQ29" s="92">
        <v>0</v>
      </c>
      <c r="DR29" s="92">
        <v>0</v>
      </c>
      <c r="DS29" s="92">
        <v>0</v>
      </c>
      <c r="DT29" s="92">
        <v>145800000</v>
      </c>
      <c r="DU29" s="185">
        <f>SUM(DE29:DT29)</f>
        <v>145800000</v>
      </c>
      <c r="DV29" s="185">
        <v>100892800</v>
      </c>
      <c r="DW29" s="92">
        <v>0</v>
      </c>
      <c r="DX29" s="92">
        <v>0</v>
      </c>
      <c r="DY29" s="92">
        <v>0</v>
      </c>
      <c r="DZ29" s="92">
        <v>0</v>
      </c>
      <c r="EA29" s="92">
        <v>0</v>
      </c>
      <c r="EB29" s="92">
        <v>0</v>
      </c>
      <c r="EC29" s="92">
        <v>0</v>
      </c>
      <c r="ED29" s="92">
        <v>0</v>
      </c>
      <c r="EE29" s="92">
        <v>0</v>
      </c>
      <c r="EF29" s="92">
        <v>0</v>
      </c>
      <c r="EG29" s="92">
        <v>0</v>
      </c>
      <c r="EH29" s="92">
        <v>0</v>
      </c>
      <c r="EI29" s="92">
        <v>0</v>
      </c>
      <c r="EJ29" s="92">
        <v>0</v>
      </c>
      <c r="EK29" s="92">
        <v>0</v>
      </c>
      <c r="EL29" s="185">
        <f>SUM(DV29:EK29)</f>
        <v>100892800</v>
      </c>
      <c r="EM29" s="185">
        <v>0</v>
      </c>
      <c r="EN29" s="92"/>
      <c r="EO29" s="92"/>
      <c r="EP29" s="92"/>
      <c r="EQ29" s="92"/>
      <c r="ER29" s="92"/>
      <c r="ES29" s="92"/>
      <c r="ET29" s="92"/>
      <c r="EU29" s="92"/>
      <c r="EV29" s="92"/>
      <c r="EW29" s="92"/>
      <c r="EX29" s="92"/>
      <c r="EY29" s="92"/>
      <c r="EZ29" s="92"/>
      <c r="FA29" s="92"/>
      <c r="FB29" s="92">
        <v>0</v>
      </c>
      <c r="FC29" s="185">
        <v>0</v>
      </c>
      <c r="FD29" s="185">
        <v>0</v>
      </c>
      <c r="FE29" s="92">
        <v>0</v>
      </c>
      <c r="FF29" s="92"/>
      <c r="FG29" s="92"/>
      <c r="FH29" s="92"/>
      <c r="FI29" s="92"/>
      <c r="FJ29" s="92"/>
      <c r="FK29" s="92"/>
      <c r="FL29" s="92"/>
      <c r="FM29" s="92"/>
      <c r="FN29" s="92"/>
      <c r="FO29" s="92"/>
      <c r="FP29" s="92"/>
      <c r="FQ29" s="92"/>
      <c r="FR29" s="92"/>
      <c r="FS29" s="92">
        <v>0</v>
      </c>
      <c r="FT29" s="92">
        <v>100892800</v>
      </c>
    </row>
    <row r="30" spans="2:176" ht="70.900000000000006" customHeight="1" x14ac:dyDescent="0.25">
      <c r="B30" s="204">
        <v>358</v>
      </c>
      <c r="C30" s="204">
        <v>2</v>
      </c>
      <c r="D30" s="203" t="s">
        <v>108</v>
      </c>
      <c r="E30" s="203" t="s">
        <v>109</v>
      </c>
      <c r="F30" s="203" t="s">
        <v>110</v>
      </c>
      <c r="G30" s="204" t="s">
        <v>120</v>
      </c>
      <c r="H30" s="206" t="s">
        <v>166</v>
      </c>
      <c r="I30" s="204" t="s">
        <v>0</v>
      </c>
      <c r="J30" s="204" t="s">
        <v>0</v>
      </c>
      <c r="K30" s="203" t="s">
        <v>111</v>
      </c>
      <c r="L30" s="203" t="s">
        <v>0</v>
      </c>
      <c r="M30" s="203" t="s">
        <v>0</v>
      </c>
      <c r="N30" s="203" t="s">
        <v>0</v>
      </c>
      <c r="O30" s="203" t="s">
        <v>0</v>
      </c>
      <c r="P30" s="203" t="s">
        <v>0</v>
      </c>
      <c r="Q30" s="203" t="s">
        <v>0</v>
      </c>
      <c r="R30" s="208" t="s">
        <v>167</v>
      </c>
      <c r="S30" s="207">
        <v>2022768920006</v>
      </c>
      <c r="T30" s="209" t="s">
        <v>168</v>
      </c>
      <c r="U30" s="209" t="s">
        <v>125</v>
      </c>
      <c r="V30" s="70">
        <v>2</v>
      </c>
      <c r="W30" s="70" t="s">
        <v>112</v>
      </c>
      <c r="X30" s="70" t="s">
        <v>113</v>
      </c>
      <c r="Y30" s="70" t="s">
        <v>114</v>
      </c>
      <c r="Z30" s="70" t="s">
        <v>115</v>
      </c>
      <c r="AA30" s="70" t="s">
        <v>116</v>
      </c>
      <c r="AB30" s="70" t="s">
        <v>117</v>
      </c>
      <c r="AC30" s="70" t="s">
        <v>118</v>
      </c>
      <c r="AD30" s="203">
        <v>160090005</v>
      </c>
      <c r="AE30" s="203" t="s">
        <v>119</v>
      </c>
      <c r="AF30" s="203" t="s">
        <v>120</v>
      </c>
      <c r="AG30" s="203" t="s">
        <v>140</v>
      </c>
      <c r="AH30" s="203" t="s">
        <v>0</v>
      </c>
      <c r="AI30" s="203" t="s">
        <v>0</v>
      </c>
      <c r="AJ30" s="203" t="s">
        <v>0</v>
      </c>
      <c r="AK30" s="203" t="s">
        <v>0</v>
      </c>
      <c r="AL30" s="203" t="s">
        <v>0</v>
      </c>
      <c r="AM30" s="203" t="s">
        <v>0</v>
      </c>
      <c r="AN30" s="203" t="s">
        <v>0</v>
      </c>
      <c r="AO30" s="203">
        <v>36</v>
      </c>
      <c r="AP30" s="203" t="s">
        <v>121</v>
      </c>
      <c r="AQ30" s="203">
        <v>3605</v>
      </c>
      <c r="AR30" s="203" t="s">
        <v>169</v>
      </c>
      <c r="AS30" s="203">
        <v>3605017</v>
      </c>
      <c r="AT30" s="203" t="s">
        <v>170</v>
      </c>
      <c r="AU30" s="203" t="s">
        <v>171</v>
      </c>
      <c r="AV30" s="203">
        <v>360501700</v>
      </c>
      <c r="AW30" s="203" t="s">
        <v>172</v>
      </c>
      <c r="AX30" s="210" t="s">
        <v>173</v>
      </c>
      <c r="AY30" s="210" t="s">
        <v>122</v>
      </c>
      <c r="AZ30" s="210" t="s">
        <v>122</v>
      </c>
      <c r="BA30" s="203" t="s">
        <v>126</v>
      </c>
      <c r="BB30" s="204" t="s">
        <v>124</v>
      </c>
      <c r="BC30" s="212">
        <v>1</v>
      </c>
      <c r="BD30" s="212">
        <v>1</v>
      </c>
      <c r="BE30" s="211">
        <v>1</v>
      </c>
      <c r="BF30" s="211">
        <v>1</v>
      </c>
      <c r="BG30" s="211">
        <v>0</v>
      </c>
      <c r="BH30" s="211">
        <v>0</v>
      </c>
      <c r="BI30" s="211">
        <v>0</v>
      </c>
      <c r="BJ30" s="213">
        <f>BK30*BQ30</f>
        <v>0</v>
      </c>
      <c r="BK30" s="211"/>
      <c r="BL30" s="215">
        <f>BF30*BQ30</f>
        <v>0.4</v>
      </c>
      <c r="BM30" s="214">
        <f>BX30*BY30</f>
        <v>0.4</v>
      </c>
      <c r="BN30" s="214">
        <f>BX30*BZ30</f>
        <v>0</v>
      </c>
      <c r="BO30" s="214">
        <f>BX30*CA30</f>
        <v>0</v>
      </c>
      <c r="BP30" s="214">
        <f>BX30*CB30</f>
        <v>0</v>
      </c>
      <c r="BQ30" s="214">
        <f>SUM(BM30:BP30)</f>
        <v>0.4</v>
      </c>
      <c r="BR30" s="219" t="s">
        <v>180</v>
      </c>
      <c r="BS30" s="121" t="s">
        <v>226</v>
      </c>
      <c r="BT30" s="121" t="s">
        <v>227</v>
      </c>
      <c r="BU30" s="122" t="s">
        <v>183</v>
      </c>
      <c r="BV30" s="122"/>
      <c r="BW30" s="123">
        <f>SUM(BY30:CB30)</f>
        <v>1</v>
      </c>
      <c r="BX30" s="124">
        <v>0.4</v>
      </c>
      <c r="BY30" s="125">
        <v>1</v>
      </c>
      <c r="BZ30" s="125">
        <v>0</v>
      </c>
      <c r="CA30" s="125">
        <v>0</v>
      </c>
      <c r="CB30" s="125">
        <v>0</v>
      </c>
      <c r="CC30" s="126">
        <f>SUM(BY30:CB30)*BX30</f>
        <v>0.4</v>
      </c>
      <c r="CD30" s="127"/>
      <c r="CE30" s="128" t="s">
        <v>228</v>
      </c>
      <c r="CF30" s="129">
        <v>0.4</v>
      </c>
      <c r="CG30" s="130" t="s">
        <v>183</v>
      </c>
      <c r="CH30" s="131">
        <v>0</v>
      </c>
      <c r="CI30" s="128" t="s">
        <v>229</v>
      </c>
      <c r="CJ30" s="129">
        <v>0.4</v>
      </c>
      <c r="CK30" s="132" t="s">
        <v>230</v>
      </c>
      <c r="CL30" s="129">
        <v>0.4</v>
      </c>
      <c r="CM30" s="205" t="s">
        <v>237</v>
      </c>
      <c r="CN30" s="205">
        <v>700000000</v>
      </c>
      <c r="CO30" s="201">
        <v>0</v>
      </c>
      <c r="CP30" s="201">
        <v>0</v>
      </c>
      <c r="CQ30" s="201">
        <v>0</v>
      </c>
      <c r="CR30" s="201">
        <v>0</v>
      </c>
      <c r="CS30" s="201">
        <v>0</v>
      </c>
      <c r="CT30" s="201">
        <v>0</v>
      </c>
      <c r="CU30" s="201">
        <v>0</v>
      </c>
      <c r="CV30" s="201">
        <v>0</v>
      </c>
      <c r="CW30" s="201">
        <v>0</v>
      </c>
      <c r="CX30" s="201">
        <v>0</v>
      </c>
      <c r="CY30" s="201">
        <v>0</v>
      </c>
      <c r="CZ30" s="201">
        <v>0</v>
      </c>
      <c r="DA30" s="201">
        <v>0</v>
      </c>
      <c r="DB30" s="201">
        <v>0</v>
      </c>
      <c r="DC30" s="201">
        <v>0</v>
      </c>
      <c r="DD30" s="202">
        <f>SUM(CN30:DC33)</f>
        <v>700000000</v>
      </c>
      <c r="DE30" s="202">
        <v>700000000</v>
      </c>
      <c r="DF30" s="201">
        <v>0</v>
      </c>
      <c r="DG30" s="201">
        <v>0</v>
      </c>
      <c r="DH30" s="201">
        <v>0</v>
      </c>
      <c r="DI30" s="201">
        <v>0</v>
      </c>
      <c r="DJ30" s="201">
        <v>0</v>
      </c>
      <c r="DK30" s="201">
        <v>0</v>
      </c>
      <c r="DL30" s="201">
        <v>0</v>
      </c>
      <c r="DM30" s="201">
        <v>0</v>
      </c>
      <c r="DN30" s="201">
        <v>0</v>
      </c>
      <c r="DO30" s="201">
        <v>0</v>
      </c>
      <c r="DP30" s="201">
        <v>0</v>
      </c>
      <c r="DQ30" s="201">
        <v>0</v>
      </c>
      <c r="DR30" s="201">
        <v>0</v>
      </c>
      <c r="DS30" s="201">
        <v>0</v>
      </c>
      <c r="DT30" s="201">
        <v>0</v>
      </c>
      <c r="DU30" s="202">
        <f>SUM(DE30:DT33)</f>
        <v>700000000</v>
      </c>
      <c r="DV30" s="202">
        <v>698519837</v>
      </c>
      <c r="DW30" s="201">
        <v>0</v>
      </c>
      <c r="DX30" s="201">
        <v>0</v>
      </c>
      <c r="DY30" s="201">
        <v>0</v>
      </c>
      <c r="DZ30" s="201">
        <v>0</v>
      </c>
      <c r="EA30" s="201">
        <v>0</v>
      </c>
      <c r="EB30" s="201">
        <v>0</v>
      </c>
      <c r="EC30" s="201">
        <v>0</v>
      </c>
      <c r="ED30" s="201">
        <v>0</v>
      </c>
      <c r="EE30" s="201">
        <v>0</v>
      </c>
      <c r="EF30" s="201">
        <v>0</v>
      </c>
      <c r="EG30" s="201">
        <v>0</v>
      </c>
      <c r="EH30" s="201">
        <v>0</v>
      </c>
      <c r="EI30" s="201">
        <v>0</v>
      </c>
      <c r="EJ30" s="201">
        <v>0</v>
      </c>
      <c r="EK30" s="201">
        <v>0</v>
      </c>
      <c r="EL30" s="202">
        <f>SUM(DV30:EK33)</f>
        <v>698519837</v>
      </c>
      <c r="EM30" s="202">
        <v>698519837</v>
      </c>
      <c r="EN30" s="201">
        <v>0</v>
      </c>
      <c r="EO30" s="201">
        <v>0</v>
      </c>
      <c r="EP30" s="201">
        <v>0</v>
      </c>
      <c r="EQ30" s="201">
        <v>0</v>
      </c>
      <c r="ER30" s="201">
        <v>0</v>
      </c>
      <c r="ES30" s="201">
        <v>0</v>
      </c>
      <c r="ET30" s="201">
        <v>0</v>
      </c>
      <c r="EU30" s="201">
        <v>0</v>
      </c>
      <c r="EV30" s="201">
        <v>0</v>
      </c>
      <c r="EW30" s="201">
        <v>0</v>
      </c>
      <c r="EX30" s="201">
        <v>0</v>
      </c>
      <c r="EY30" s="201">
        <v>0</v>
      </c>
      <c r="EZ30" s="201">
        <v>0</v>
      </c>
      <c r="FA30" s="201">
        <v>0</v>
      </c>
      <c r="FB30" s="201">
        <v>0</v>
      </c>
      <c r="FC30" s="202">
        <f>SUM(EM30:FB33)</f>
        <v>698519837</v>
      </c>
      <c r="FD30" s="202">
        <f>+FC30</f>
        <v>698519837</v>
      </c>
      <c r="FE30" s="201">
        <v>0</v>
      </c>
      <c r="FF30" s="201">
        <v>0</v>
      </c>
      <c r="FG30" s="201">
        <v>0</v>
      </c>
      <c r="FH30" s="201">
        <v>0</v>
      </c>
      <c r="FI30" s="201">
        <v>0</v>
      </c>
      <c r="FJ30" s="201">
        <v>0</v>
      </c>
      <c r="FK30" s="201">
        <v>0</v>
      </c>
      <c r="FL30" s="201">
        <v>0</v>
      </c>
      <c r="FM30" s="201">
        <v>0</v>
      </c>
      <c r="FN30" s="201">
        <v>0</v>
      </c>
      <c r="FO30" s="201">
        <v>0</v>
      </c>
      <c r="FP30" s="201">
        <v>0</v>
      </c>
      <c r="FQ30" s="201">
        <v>0</v>
      </c>
      <c r="FR30" s="201">
        <v>0</v>
      </c>
      <c r="FS30" s="201">
        <v>0</v>
      </c>
      <c r="FT30" s="201">
        <f>SUM(FD30:FS33)</f>
        <v>698519837</v>
      </c>
    </row>
    <row r="31" spans="2:176" ht="114" customHeight="1" x14ac:dyDescent="0.25">
      <c r="B31" s="204"/>
      <c r="C31" s="204"/>
      <c r="D31" s="203"/>
      <c r="E31" s="203"/>
      <c r="F31" s="203"/>
      <c r="G31" s="204"/>
      <c r="H31" s="206"/>
      <c r="I31" s="204"/>
      <c r="J31" s="204"/>
      <c r="K31" s="203"/>
      <c r="L31" s="203"/>
      <c r="M31" s="203"/>
      <c r="N31" s="203"/>
      <c r="O31" s="203"/>
      <c r="P31" s="203"/>
      <c r="Q31" s="203"/>
      <c r="R31" s="208"/>
      <c r="S31" s="207"/>
      <c r="T31" s="209"/>
      <c r="U31" s="209"/>
      <c r="V31" s="70"/>
      <c r="W31" s="150"/>
      <c r="X31" s="151"/>
      <c r="Y31" s="150"/>
      <c r="Z31" s="70"/>
      <c r="AA31" s="150"/>
      <c r="AB31" s="151"/>
      <c r="AC31" s="150"/>
      <c r="AD31" s="203"/>
      <c r="AE31" s="203"/>
      <c r="AF31" s="203"/>
      <c r="AG31" s="203"/>
      <c r="AH31" s="203"/>
      <c r="AI31" s="203"/>
      <c r="AJ31" s="203"/>
      <c r="AK31" s="203"/>
      <c r="AL31" s="203"/>
      <c r="AM31" s="203"/>
      <c r="AN31" s="203"/>
      <c r="AO31" s="203"/>
      <c r="AP31" s="203"/>
      <c r="AQ31" s="203"/>
      <c r="AR31" s="203"/>
      <c r="AS31" s="203"/>
      <c r="AT31" s="203"/>
      <c r="AU31" s="203"/>
      <c r="AV31" s="203"/>
      <c r="AW31" s="203"/>
      <c r="AX31" s="210"/>
      <c r="AY31" s="210"/>
      <c r="AZ31" s="210"/>
      <c r="BA31" s="203"/>
      <c r="BB31" s="204"/>
      <c r="BC31" s="212"/>
      <c r="BD31" s="212"/>
      <c r="BE31" s="211"/>
      <c r="BF31" s="211"/>
      <c r="BG31" s="211"/>
      <c r="BH31" s="211"/>
      <c r="BI31" s="211"/>
      <c r="BJ31" s="213"/>
      <c r="BK31" s="211"/>
      <c r="BL31" s="215"/>
      <c r="BM31" s="214"/>
      <c r="BN31" s="214"/>
      <c r="BO31" s="214"/>
      <c r="BP31" s="214"/>
      <c r="BQ31" s="214"/>
      <c r="BR31" s="219"/>
      <c r="BS31" s="121" t="s">
        <v>231</v>
      </c>
      <c r="BT31" s="121" t="s">
        <v>232</v>
      </c>
      <c r="BU31" s="122" t="s">
        <v>183</v>
      </c>
      <c r="BV31" s="122"/>
      <c r="BW31" s="123">
        <f>SUM(BY31:CB31)</f>
        <v>0.9</v>
      </c>
      <c r="BX31" s="124">
        <v>0.1</v>
      </c>
      <c r="BY31" s="125">
        <v>0.25</v>
      </c>
      <c r="BZ31" s="125">
        <v>0.25</v>
      </c>
      <c r="CA31" s="125">
        <v>0.25</v>
      </c>
      <c r="CB31" s="125">
        <v>0.15</v>
      </c>
      <c r="CC31" s="126">
        <f>SUM(BY31:CB31)*BX31</f>
        <v>9.0000000000000011E-2</v>
      </c>
      <c r="CD31" s="127"/>
      <c r="CE31" s="128" t="s">
        <v>228</v>
      </c>
      <c r="CF31" s="129">
        <v>0.1</v>
      </c>
      <c r="CG31" s="130" t="s">
        <v>183</v>
      </c>
      <c r="CH31" s="131">
        <v>0</v>
      </c>
      <c r="CI31" s="128" t="s">
        <v>229</v>
      </c>
      <c r="CJ31" s="129">
        <v>0.1</v>
      </c>
      <c r="CK31" s="132" t="s">
        <v>230</v>
      </c>
      <c r="CL31" s="129">
        <v>0.1</v>
      </c>
      <c r="CM31" s="205"/>
      <c r="CN31" s="205"/>
      <c r="CO31" s="201"/>
      <c r="CP31" s="201"/>
      <c r="CQ31" s="201"/>
      <c r="CR31" s="201"/>
      <c r="CS31" s="201"/>
      <c r="CT31" s="201"/>
      <c r="CU31" s="201"/>
      <c r="CV31" s="201"/>
      <c r="CW31" s="201"/>
      <c r="CX31" s="201"/>
      <c r="CY31" s="201"/>
      <c r="CZ31" s="201"/>
      <c r="DA31" s="201"/>
      <c r="DB31" s="201"/>
      <c r="DC31" s="201"/>
      <c r="DD31" s="202"/>
      <c r="DE31" s="202"/>
      <c r="DF31" s="201"/>
      <c r="DG31" s="201"/>
      <c r="DH31" s="201"/>
      <c r="DI31" s="201"/>
      <c r="DJ31" s="201"/>
      <c r="DK31" s="201"/>
      <c r="DL31" s="201"/>
      <c r="DM31" s="201"/>
      <c r="DN31" s="201"/>
      <c r="DO31" s="201"/>
      <c r="DP31" s="201"/>
      <c r="DQ31" s="201"/>
      <c r="DR31" s="201"/>
      <c r="DS31" s="201"/>
      <c r="DT31" s="201"/>
      <c r="DU31" s="202"/>
      <c r="DV31" s="202"/>
      <c r="DW31" s="201"/>
      <c r="DX31" s="201"/>
      <c r="DY31" s="201"/>
      <c r="DZ31" s="201"/>
      <c r="EA31" s="201"/>
      <c r="EB31" s="201"/>
      <c r="EC31" s="201"/>
      <c r="ED31" s="201"/>
      <c r="EE31" s="201"/>
      <c r="EF31" s="201"/>
      <c r="EG31" s="201"/>
      <c r="EH31" s="201"/>
      <c r="EI31" s="201"/>
      <c r="EJ31" s="201"/>
      <c r="EK31" s="201"/>
      <c r="EL31" s="202"/>
      <c r="EM31" s="202"/>
      <c r="EN31" s="201"/>
      <c r="EO31" s="201"/>
      <c r="EP31" s="201"/>
      <c r="EQ31" s="201"/>
      <c r="ER31" s="201"/>
      <c r="ES31" s="201"/>
      <c r="ET31" s="201"/>
      <c r="EU31" s="201"/>
      <c r="EV31" s="201"/>
      <c r="EW31" s="201"/>
      <c r="EX31" s="201"/>
      <c r="EY31" s="201"/>
      <c r="EZ31" s="201"/>
      <c r="FA31" s="201"/>
      <c r="FB31" s="201"/>
      <c r="FC31" s="202"/>
      <c r="FD31" s="202"/>
      <c r="FE31" s="201"/>
      <c r="FF31" s="201"/>
      <c r="FG31" s="201"/>
      <c r="FH31" s="201"/>
      <c r="FI31" s="201"/>
      <c r="FJ31" s="201"/>
      <c r="FK31" s="201"/>
      <c r="FL31" s="201"/>
      <c r="FM31" s="201"/>
      <c r="FN31" s="201"/>
      <c r="FO31" s="201"/>
      <c r="FP31" s="201"/>
      <c r="FQ31" s="201"/>
      <c r="FR31" s="201"/>
      <c r="FS31" s="201"/>
      <c r="FT31" s="201"/>
    </row>
    <row r="32" spans="2:176" ht="234" customHeight="1" x14ac:dyDescent="0.25">
      <c r="B32" s="204"/>
      <c r="C32" s="204"/>
      <c r="D32" s="203"/>
      <c r="E32" s="203"/>
      <c r="F32" s="203"/>
      <c r="G32" s="204"/>
      <c r="H32" s="206"/>
      <c r="I32" s="204"/>
      <c r="J32" s="204"/>
      <c r="K32" s="203"/>
      <c r="L32" s="203"/>
      <c r="M32" s="203"/>
      <c r="N32" s="203"/>
      <c r="O32" s="203"/>
      <c r="P32" s="203"/>
      <c r="Q32" s="203"/>
      <c r="R32" s="208"/>
      <c r="S32" s="207"/>
      <c r="T32" s="209"/>
      <c r="U32" s="209"/>
      <c r="V32" s="70"/>
      <c r="W32" s="150"/>
      <c r="X32" s="151"/>
      <c r="Y32" s="150"/>
      <c r="Z32" s="70"/>
      <c r="AA32" s="150"/>
      <c r="AB32" s="151"/>
      <c r="AC32" s="150"/>
      <c r="AD32" s="203"/>
      <c r="AE32" s="203"/>
      <c r="AF32" s="203"/>
      <c r="AG32" s="203"/>
      <c r="AH32" s="203"/>
      <c r="AI32" s="203"/>
      <c r="AJ32" s="203"/>
      <c r="AK32" s="203"/>
      <c r="AL32" s="203"/>
      <c r="AM32" s="203"/>
      <c r="AN32" s="203"/>
      <c r="AO32" s="203"/>
      <c r="AP32" s="203"/>
      <c r="AQ32" s="203"/>
      <c r="AR32" s="203"/>
      <c r="AS32" s="203"/>
      <c r="AT32" s="203"/>
      <c r="AU32" s="203"/>
      <c r="AV32" s="203"/>
      <c r="AW32" s="203"/>
      <c r="AX32" s="210"/>
      <c r="AY32" s="210"/>
      <c r="AZ32" s="210"/>
      <c r="BA32" s="203"/>
      <c r="BB32" s="204"/>
      <c r="BC32" s="212"/>
      <c r="BD32" s="212"/>
      <c r="BE32" s="211"/>
      <c r="BF32" s="211"/>
      <c r="BG32" s="211"/>
      <c r="BH32" s="211"/>
      <c r="BI32" s="211"/>
      <c r="BJ32" s="213"/>
      <c r="BK32" s="211"/>
      <c r="BL32" s="215"/>
      <c r="BM32" s="214"/>
      <c r="BN32" s="214"/>
      <c r="BO32" s="214"/>
      <c r="BP32" s="214"/>
      <c r="BQ32" s="214"/>
      <c r="BR32" s="219"/>
      <c r="BS32" s="121" t="s">
        <v>233</v>
      </c>
      <c r="BT32" s="121" t="s">
        <v>234</v>
      </c>
      <c r="BU32" s="122" t="s">
        <v>183</v>
      </c>
      <c r="BV32" s="122"/>
      <c r="BW32" s="123">
        <f>SUM(BY32:CB32)</f>
        <v>0.85</v>
      </c>
      <c r="BX32" s="124">
        <v>0.4</v>
      </c>
      <c r="BY32" s="125">
        <v>0.25</v>
      </c>
      <c r="BZ32" s="125">
        <v>0.25</v>
      </c>
      <c r="CA32" s="125">
        <v>0.25</v>
      </c>
      <c r="CB32" s="125">
        <v>0.1</v>
      </c>
      <c r="CC32" s="126">
        <f>SUM(BY32:CB32)*BX32</f>
        <v>0.34</v>
      </c>
      <c r="CD32" s="127"/>
      <c r="CE32" s="128" t="s">
        <v>228</v>
      </c>
      <c r="CF32" s="129">
        <v>0.4</v>
      </c>
      <c r="CG32" s="130" t="s">
        <v>183</v>
      </c>
      <c r="CH32" s="131">
        <v>0</v>
      </c>
      <c r="CI32" s="128" t="s">
        <v>229</v>
      </c>
      <c r="CJ32" s="129">
        <v>0.4</v>
      </c>
      <c r="CK32" s="132" t="s">
        <v>230</v>
      </c>
      <c r="CL32" s="129">
        <v>0.4</v>
      </c>
      <c r="CM32" s="205"/>
      <c r="CN32" s="205"/>
      <c r="CO32" s="201"/>
      <c r="CP32" s="201"/>
      <c r="CQ32" s="201"/>
      <c r="CR32" s="201"/>
      <c r="CS32" s="201"/>
      <c r="CT32" s="201"/>
      <c r="CU32" s="201"/>
      <c r="CV32" s="201"/>
      <c r="CW32" s="201"/>
      <c r="CX32" s="201"/>
      <c r="CY32" s="201"/>
      <c r="CZ32" s="201"/>
      <c r="DA32" s="201"/>
      <c r="DB32" s="201"/>
      <c r="DC32" s="201"/>
      <c r="DD32" s="202"/>
      <c r="DE32" s="202"/>
      <c r="DF32" s="201"/>
      <c r="DG32" s="201"/>
      <c r="DH32" s="201"/>
      <c r="DI32" s="201"/>
      <c r="DJ32" s="201"/>
      <c r="DK32" s="201"/>
      <c r="DL32" s="201"/>
      <c r="DM32" s="201"/>
      <c r="DN32" s="201"/>
      <c r="DO32" s="201"/>
      <c r="DP32" s="201"/>
      <c r="DQ32" s="201"/>
      <c r="DR32" s="201"/>
      <c r="DS32" s="201"/>
      <c r="DT32" s="201"/>
      <c r="DU32" s="202"/>
      <c r="DV32" s="202"/>
      <c r="DW32" s="201"/>
      <c r="DX32" s="201"/>
      <c r="DY32" s="201"/>
      <c r="DZ32" s="201"/>
      <c r="EA32" s="201"/>
      <c r="EB32" s="201"/>
      <c r="EC32" s="201"/>
      <c r="ED32" s="201"/>
      <c r="EE32" s="201"/>
      <c r="EF32" s="201"/>
      <c r="EG32" s="201"/>
      <c r="EH32" s="201"/>
      <c r="EI32" s="201"/>
      <c r="EJ32" s="201"/>
      <c r="EK32" s="201"/>
      <c r="EL32" s="202"/>
      <c r="EM32" s="202"/>
      <c r="EN32" s="201"/>
      <c r="EO32" s="201"/>
      <c r="EP32" s="201"/>
      <c r="EQ32" s="201"/>
      <c r="ER32" s="201"/>
      <c r="ES32" s="201"/>
      <c r="ET32" s="201"/>
      <c r="EU32" s="201"/>
      <c r="EV32" s="201"/>
      <c r="EW32" s="201"/>
      <c r="EX32" s="201"/>
      <c r="EY32" s="201"/>
      <c r="EZ32" s="201"/>
      <c r="FA32" s="201"/>
      <c r="FB32" s="201"/>
      <c r="FC32" s="202"/>
      <c r="FD32" s="202"/>
      <c r="FE32" s="201"/>
      <c r="FF32" s="201"/>
      <c r="FG32" s="201"/>
      <c r="FH32" s="201"/>
      <c r="FI32" s="201"/>
      <c r="FJ32" s="201"/>
      <c r="FK32" s="201"/>
      <c r="FL32" s="201"/>
      <c r="FM32" s="201"/>
      <c r="FN32" s="201"/>
      <c r="FO32" s="201"/>
      <c r="FP32" s="201"/>
      <c r="FQ32" s="201"/>
      <c r="FR32" s="201"/>
      <c r="FS32" s="201"/>
      <c r="FT32" s="201"/>
    </row>
    <row r="33" spans="2:176" ht="92.45" customHeight="1" x14ac:dyDescent="0.25">
      <c r="B33" s="204"/>
      <c r="C33" s="204"/>
      <c r="D33" s="203"/>
      <c r="E33" s="203"/>
      <c r="F33" s="203"/>
      <c r="G33" s="204"/>
      <c r="H33" s="206"/>
      <c r="I33" s="204"/>
      <c r="J33" s="204"/>
      <c r="K33" s="203"/>
      <c r="L33" s="203"/>
      <c r="M33" s="203"/>
      <c r="N33" s="203"/>
      <c r="O33" s="203"/>
      <c r="P33" s="203"/>
      <c r="Q33" s="203"/>
      <c r="R33" s="208"/>
      <c r="S33" s="207"/>
      <c r="T33" s="209"/>
      <c r="U33" s="209"/>
      <c r="V33" s="70"/>
      <c r="W33" s="150"/>
      <c r="X33" s="151"/>
      <c r="Y33" s="150"/>
      <c r="Z33" s="70"/>
      <c r="AA33" s="150"/>
      <c r="AB33" s="151"/>
      <c r="AC33" s="150"/>
      <c r="AD33" s="203"/>
      <c r="AE33" s="203"/>
      <c r="AF33" s="203"/>
      <c r="AG33" s="203"/>
      <c r="AH33" s="203"/>
      <c r="AI33" s="203"/>
      <c r="AJ33" s="203"/>
      <c r="AK33" s="203"/>
      <c r="AL33" s="203"/>
      <c r="AM33" s="203"/>
      <c r="AN33" s="203"/>
      <c r="AO33" s="203"/>
      <c r="AP33" s="203"/>
      <c r="AQ33" s="203"/>
      <c r="AR33" s="203"/>
      <c r="AS33" s="203"/>
      <c r="AT33" s="203"/>
      <c r="AU33" s="203"/>
      <c r="AV33" s="203"/>
      <c r="AW33" s="203"/>
      <c r="AX33" s="210"/>
      <c r="AY33" s="210"/>
      <c r="AZ33" s="210"/>
      <c r="BA33" s="203"/>
      <c r="BB33" s="204"/>
      <c r="BC33" s="212"/>
      <c r="BD33" s="212"/>
      <c r="BE33" s="211"/>
      <c r="BF33" s="211"/>
      <c r="BG33" s="211"/>
      <c r="BH33" s="211"/>
      <c r="BI33" s="211"/>
      <c r="BJ33" s="213"/>
      <c r="BK33" s="211"/>
      <c r="BL33" s="215"/>
      <c r="BM33" s="214"/>
      <c r="BN33" s="214"/>
      <c r="BO33" s="214"/>
      <c r="BP33" s="214"/>
      <c r="BQ33" s="214"/>
      <c r="BR33" s="219"/>
      <c r="BS33" s="121" t="s">
        <v>235</v>
      </c>
      <c r="BT33" s="121" t="s">
        <v>236</v>
      </c>
      <c r="BU33" s="122" t="s">
        <v>183</v>
      </c>
      <c r="BV33" s="122"/>
      <c r="BW33" s="123">
        <f>SUM(BY33:CB33)</f>
        <v>0</v>
      </c>
      <c r="BX33" s="124">
        <v>0.1</v>
      </c>
      <c r="BY33" s="125">
        <v>0</v>
      </c>
      <c r="BZ33" s="125">
        <v>0</v>
      </c>
      <c r="CA33" s="125">
        <v>0</v>
      </c>
      <c r="CB33" s="125">
        <v>0</v>
      </c>
      <c r="CC33" s="126">
        <f>SUM(BY33:CB33)*BX33</f>
        <v>0</v>
      </c>
      <c r="CD33" s="127"/>
      <c r="CE33" s="128" t="s">
        <v>228</v>
      </c>
      <c r="CF33" s="129">
        <v>0.1</v>
      </c>
      <c r="CG33" s="130" t="s">
        <v>183</v>
      </c>
      <c r="CH33" s="131">
        <v>0</v>
      </c>
      <c r="CI33" s="128" t="s">
        <v>229</v>
      </c>
      <c r="CJ33" s="129">
        <v>0.1</v>
      </c>
      <c r="CK33" s="132" t="s">
        <v>230</v>
      </c>
      <c r="CL33" s="129">
        <v>0.1</v>
      </c>
      <c r="CM33" s="205"/>
      <c r="CN33" s="205"/>
      <c r="CO33" s="201"/>
      <c r="CP33" s="201"/>
      <c r="CQ33" s="201"/>
      <c r="CR33" s="201"/>
      <c r="CS33" s="201"/>
      <c r="CT33" s="201"/>
      <c r="CU33" s="201"/>
      <c r="CV33" s="201"/>
      <c r="CW33" s="201"/>
      <c r="CX33" s="201"/>
      <c r="CY33" s="201"/>
      <c r="CZ33" s="201"/>
      <c r="DA33" s="201"/>
      <c r="DB33" s="201"/>
      <c r="DC33" s="201"/>
      <c r="DD33" s="202"/>
      <c r="DE33" s="202"/>
      <c r="DF33" s="201"/>
      <c r="DG33" s="201"/>
      <c r="DH33" s="201"/>
      <c r="DI33" s="201"/>
      <c r="DJ33" s="201"/>
      <c r="DK33" s="201"/>
      <c r="DL33" s="201"/>
      <c r="DM33" s="201"/>
      <c r="DN33" s="201"/>
      <c r="DO33" s="201"/>
      <c r="DP33" s="201"/>
      <c r="DQ33" s="201"/>
      <c r="DR33" s="201"/>
      <c r="DS33" s="201"/>
      <c r="DT33" s="201"/>
      <c r="DU33" s="202"/>
      <c r="DV33" s="202"/>
      <c r="DW33" s="201"/>
      <c r="DX33" s="201"/>
      <c r="DY33" s="201"/>
      <c r="DZ33" s="201"/>
      <c r="EA33" s="201"/>
      <c r="EB33" s="201"/>
      <c r="EC33" s="201"/>
      <c r="ED33" s="201"/>
      <c r="EE33" s="201"/>
      <c r="EF33" s="201"/>
      <c r="EG33" s="201"/>
      <c r="EH33" s="201"/>
      <c r="EI33" s="201"/>
      <c r="EJ33" s="201"/>
      <c r="EK33" s="201"/>
      <c r="EL33" s="202"/>
      <c r="EM33" s="202"/>
      <c r="EN33" s="201"/>
      <c r="EO33" s="201"/>
      <c r="EP33" s="201"/>
      <c r="EQ33" s="201"/>
      <c r="ER33" s="201"/>
      <c r="ES33" s="201"/>
      <c r="ET33" s="201"/>
      <c r="EU33" s="201"/>
      <c r="EV33" s="201"/>
      <c r="EW33" s="201"/>
      <c r="EX33" s="201"/>
      <c r="EY33" s="201"/>
      <c r="EZ33" s="201"/>
      <c r="FA33" s="201"/>
      <c r="FB33" s="201"/>
      <c r="FC33" s="202"/>
      <c r="FD33" s="202"/>
      <c r="FE33" s="201"/>
      <c r="FF33" s="201"/>
      <c r="FG33" s="201"/>
      <c r="FH33" s="201"/>
      <c r="FI33" s="201"/>
      <c r="FJ33" s="201"/>
      <c r="FK33" s="201"/>
      <c r="FL33" s="201"/>
      <c r="FM33" s="201"/>
      <c r="FN33" s="201"/>
      <c r="FO33" s="201"/>
      <c r="FP33" s="201"/>
      <c r="FQ33" s="201"/>
      <c r="FR33" s="201"/>
      <c r="FS33" s="201"/>
      <c r="FT33" s="201"/>
    </row>
    <row r="34" spans="2:176" ht="15" customHeight="1" thickBot="1" x14ac:dyDescent="0.3"/>
    <row r="35" spans="2:176" ht="28.5" customHeight="1" thickBot="1" x14ac:dyDescent="0.3">
      <c r="FT35" s="199">
        <f>+FT11+FT17+FT18+FT19+FT29+FT30</f>
        <v>4761004647</v>
      </c>
    </row>
    <row r="37" spans="2:176" ht="15" customHeight="1" x14ac:dyDescent="0.25">
      <c r="FT37" s="200"/>
    </row>
  </sheetData>
  <autoFilter ref="B6:CL33" xr:uid="{00000000-0009-0000-0000-000000000000}"/>
  <mergeCells count="615">
    <mergeCell ref="CM19:CM28"/>
    <mergeCell ref="CN19:CN28"/>
    <mergeCell ref="DD19:DD28"/>
    <mergeCell ref="DE19:DE28"/>
    <mergeCell ref="DU19:DU28"/>
    <mergeCell ref="DV19:DV28"/>
    <mergeCell ref="EL19:EL28"/>
    <mergeCell ref="EM19:EM28"/>
    <mergeCell ref="CO19:CO28"/>
    <mergeCell ref="CP19:CP28"/>
    <mergeCell ref="CQ19:CQ28"/>
    <mergeCell ref="CR19:CR28"/>
    <mergeCell ref="CS19:CS28"/>
    <mergeCell ref="CT19:CT28"/>
    <mergeCell ref="CU19:CU28"/>
    <mergeCell ref="CV19:CV28"/>
    <mergeCell ref="CW19:CW28"/>
    <mergeCell ref="CX19:CX28"/>
    <mergeCell ref="CY19:CY28"/>
    <mergeCell ref="CZ19:CZ28"/>
    <mergeCell ref="DA19:DA28"/>
    <mergeCell ref="DB19:DB28"/>
    <mergeCell ref="DC19:DC28"/>
    <mergeCell ref="DW19:DW28"/>
    <mergeCell ref="H17:H18"/>
    <mergeCell ref="G17:G18"/>
    <mergeCell ref="F17:F18"/>
    <mergeCell ref="E17:E18"/>
    <mergeCell ref="D17:D18"/>
    <mergeCell ref="C17:C18"/>
    <mergeCell ref="B17:B18"/>
    <mergeCell ref="R17:R18"/>
    <mergeCell ref="Q17:Q18"/>
    <mergeCell ref="P17:P18"/>
    <mergeCell ref="O17:O18"/>
    <mergeCell ref="N17:N18"/>
    <mergeCell ref="M17:M18"/>
    <mergeCell ref="L17:L18"/>
    <mergeCell ref="K17:K18"/>
    <mergeCell ref="J17:J18"/>
    <mergeCell ref="AH17:AH18"/>
    <mergeCell ref="AG17:AG18"/>
    <mergeCell ref="AF17:AF18"/>
    <mergeCell ref="AE17:AE18"/>
    <mergeCell ref="AD17:AD18"/>
    <mergeCell ref="U17:U18"/>
    <mergeCell ref="T17:T18"/>
    <mergeCell ref="S17:S18"/>
    <mergeCell ref="I17:I18"/>
    <mergeCell ref="AQ17:AQ18"/>
    <mergeCell ref="AP17:AP18"/>
    <mergeCell ref="AO17:AO18"/>
    <mergeCell ref="AN17:AN18"/>
    <mergeCell ref="AM17:AM18"/>
    <mergeCell ref="AL17:AL18"/>
    <mergeCell ref="AK17:AK18"/>
    <mergeCell ref="AJ17:AJ18"/>
    <mergeCell ref="AI17:AI18"/>
    <mergeCell ref="AZ17:AZ18"/>
    <mergeCell ref="AY17:AY18"/>
    <mergeCell ref="AX17:AX18"/>
    <mergeCell ref="AW17:AW18"/>
    <mergeCell ref="AV17:AV18"/>
    <mergeCell ref="AU17:AU18"/>
    <mergeCell ref="AT17:AT18"/>
    <mergeCell ref="AS17:AS18"/>
    <mergeCell ref="AR17:AR18"/>
    <mergeCell ref="BI17:BI18"/>
    <mergeCell ref="BH17:BH18"/>
    <mergeCell ref="BG17:BG18"/>
    <mergeCell ref="BF17:BF18"/>
    <mergeCell ref="BE17:BE18"/>
    <mergeCell ref="BD17:BD18"/>
    <mergeCell ref="BC17:BC18"/>
    <mergeCell ref="BB17:BB18"/>
    <mergeCell ref="BA17:BA18"/>
    <mergeCell ref="BR17:BR18"/>
    <mergeCell ref="BQ17:BQ18"/>
    <mergeCell ref="BP17:BP18"/>
    <mergeCell ref="BO17:BO18"/>
    <mergeCell ref="BN17:BN18"/>
    <mergeCell ref="BM17:BM18"/>
    <mergeCell ref="BL17:BL18"/>
    <mergeCell ref="BK17:BK18"/>
    <mergeCell ref="BJ17:BJ18"/>
    <mergeCell ref="O7:O10"/>
    <mergeCell ref="N7:N10"/>
    <mergeCell ref="M7:M10"/>
    <mergeCell ref="L7:L10"/>
    <mergeCell ref="K7:K10"/>
    <mergeCell ref="J7:J10"/>
    <mergeCell ref="I7:I10"/>
    <mergeCell ref="H7:H10"/>
    <mergeCell ref="B7:B10"/>
    <mergeCell ref="G7:G10"/>
    <mergeCell ref="F7:F10"/>
    <mergeCell ref="E7:E10"/>
    <mergeCell ref="D7:D10"/>
    <mergeCell ref="C7:C10"/>
    <mergeCell ref="AF7:AF10"/>
    <mergeCell ref="AE7:AE10"/>
    <mergeCell ref="AD7:AD10"/>
    <mergeCell ref="U7:U10"/>
    <mergeCell ref="T7:T10"/>
    <mergeCell ref="S7:S10"/>
    <mergeCell ref="R7:R10"/>
    <mergeCell ref="Q7:Q10"/>
    <mergeCell ref="P7:P10"/>
    <mergeCell ref="AO7:AO10"/>
    <mergeCell ref="AN7:AN10"/>
    <mergeCell ref="AM7:AM10"/>
    <mergeCell ref="AL7:AL10"/>
    <mergeCell ref="AK7:AK10"/>
    <mergeCell ref="AJ7:AJ10"/>
    <mergeCell ref="AI7:AI10"/>
    <mergeCell ref="AH7:AH10"/>
    <mergeCell ref="AG7:AG10"/>
    <mergeCell ref="BK7:BK10"/>
    <mergeCell ref="BJ7:BJ10"/>
    <mergeCell ref="CK9:CK10"/>
    <mergeCell ref="CL9:CL10"/>
    <mergeCell ref="BR9:BR10"/>
    <mergeCell ref="CD9:CD10"/>
    <mergeCell ref="CE9:CE10"/>
    <mergeCell ref="CF9:CF10"/>
    <mergeCell ref="CG9:CG10"/>
    <mergeCell ref="CH9:CH10"/>
    <mergeCell ref="CI9:CI10"/>
    <mergeCell ref="CJ9:CJ10"/>
    <mergeCell ref="BR7:BR8"/>
    <mergeCell ref="CD7:CD8"/>
    <mergeCell ref="BQ7:BQ10"/>
    <mergeCell ref="BP7:BP10"/>
    <mergeCell ref="BO7:BO10"/>
    <mergeCell ref="BN7:BN10"/>
    <mergeCell ref="CE7:CE8"/>
    <mergeCell ref="CF7:CF8"/>
    <mergeCell ref="CG7:CG8"/>
    <mergeCell ref="CH7:CH8"/>
    <mergeCell ref="CI7:CI8"/>
    <mergeCell ref="CJ7:CJ8"/>
    <mergeCell ref="CK7:CK8"/>
    <mergeCell ref="CL7:CL8"/>
    <mergeCell ref="BM7:BM10"/>
    <mergeCell ref="CE5:CF5"/>
    <mergeCell ref="CG5:CH5"/>
    <mergeCell ref="CI5:CJ5"/>
    <mergeCell ref="CK5:CL5"/>
    <mergeCell ref="DE5:DU5"/>
    <mergeCell ref="CM5:DD5"/>
    <mergeCell ref="CD4:CL4"/>
    <mergeCell ref="BR5:BX5"/>
    <mergeCell ref="BJ4:CC4"/>
    <mergeCell ref="AY11:AY16"/>
    <mergeCell ref="AS11:AS16"/>
    <mergeCell ref="AR11:AR16"/>
    <mergeCell ref="AQ11:AQ16"/>
    <mergeCell ref="CM4:FT4"/>
    <mergeCell ref="B2:FT2"/>
    <mergeCell ref="C5:D5"/>
    <mergeCell ref="E5:F5"/>
    <mergeCell ref="G5:H5"/>
    <mergeCell ref="K5:Q5"/>
    <mergeCell ref="R5:U5"/>
    <mergeCell ref="V5:Y5"/>
    <mergeCell ref="Z5:AC5"/>
    <mergeCell ref="AD5:AN5"/>
    <mergeCell ref="AO5:AP5"/>
    <mergeCell ref="AQ5:AR5"/>
    <mergeCell ref="AS5:AU5"/>
    <mergeCell ref="AV5:BI5"/>
    <mergeCell ref="BM5:BQ5"/>
    <mergeCell ref="B4:J4"/>
    <mergeCell ref="DV5:EL5"/>
    <mergeCell ref="EM5:FC5"/>
    <mergeCell ref="FD5:FT5"/>
    <mergeCell ref="BY5:CC5"/>
    <mergeCell ref="K4:U4"/>
    <mergeCell ref="V4:AC4"/>
    <mergeCell ref="AD4:AN4"/>
    <mergeCell ref="AO4:BI4"/>
    <mergeCell ref="BE7:BE10"/>
    <mergeCell ref="BD7:BD10"/>
    <mergeCell ref="BC7:BC10"/>
    <mergeCell ref="BB7:BB10"/>
    <mergeCell ref="BA7:BA10"/>
    <mergeCell ref="AZ7:AZ10"/>
    <mergeCell ref="AY7:AY10"/>
    <mergeCell ref="AX7:AX10"/>
    <mergeCell ref="AW7:AW10"/>
    <mergeCell ref="AV7:AV10"/>
    <mergeCell ref="AU7:AU10"/>
    <mergeCell ref="AT7:AT10"/>
    <mergeCell ref="AS7:AS10"/>
    <mergeCell ref="AR7:AR10"/>
    <mergeCell ref="AQ7:AQ10"/>
    <mergeCell ref="BI7:BI10"/>
    <mergeCell ref="BH7:BH10"/>
    <mergeCell ref="BG7:BG10"/>
    <mergeCell ref="BF7:BF10"/>
    <mergeCell ref="AP7:AP10"/>
    <mergeCell ref="BR11:BR16"/>
    <mergeCell ref="BQ11:BQ16"/>
    <mergeCell ref="BP11:BP16"/>
    <mergeCell ref="BO11:BO16"/>
    <mergeCell ref="BN11:BN16"/>
    <mergeCell ref="BC11:BC16"/>
    <mergeCell ref="BB11:BB16"/>
    <mergeCell ref="BA11:BA16"/>
    <mergeCell ref="AZ11:AZ16"/>
    <mergeCell ref="BM11:BM16"/>
    <mergeCell ref="BL11:BL16"/>
    <mergeCell ref="BK11:BK16"/>
    <mergeCell ref="BJ11:BJ16"/>
    <mergeCell ref="BH11:BH16"/>
    <mergeCell ref="BG11:BG16"/>
    <mergeCell ref="BF11:BF16"/>
    <mergeCell ref="BE11:BE16"/>
    <mergeCell ref="BD11:BD16"/>
    <mergeCell ref="BI11:BI16"/>
    <mergeCell ref="AP11:AP16"/>
    <mergeCell ref="BL7:BL10"/>
    <mergeCell ref="AO11:AO16"/>
    <mergeCell ref="AX11:AX16"/>
    <mergeCell ref="AW11:AW16"/>
    <mergeCell ref="AV11:AV16"/>
    <mergeCell ref="AU11:AU16"/>
    <mergeCell ref="AT11:AT16"/>
    <mergeCell ref="R11:R16"/>
    <mergeCell ref="AI11:AI16"/>
    <mergeCell ref="AH11:AH16"/>
    <mergeCell ref="AG11:AG16"/>
    <mergeCell ref="AF11:AF16"/>
    <mergeCell ref="AE11:AE16"/>
    <mergeCell ref="AN11:AN16"/>
    <mergeCell ref="AM11:AM16"/>
    <mergeCell ref="AL11:AL16"/>
    <mergeCell ref="AK11:AK16"/>
    <mergeCell ref="AJ11:AJ16"/>
    <mergeCell ref="B11:B16"/>
    <mergeCell ref="CM11:CM16"/>
    <mergeCell ref="CN11:CN16"/>
    <mergeCell ref="CO11:CO16"/>
    <mergeCell ref="CP11:CP16"/>
    <mergeCell ref="G11:G16"/>
    <mergeCell ref="F11:F16"/>
    <mergeCell ref="E11:E16"/>
    <mergeCell ref="D11:D16"/>
    <mergeCell ref="C11:C16"/>
    <mergeCell ref="L11:L16"/>
    <mergeCell ref="K11:K16"/>
    <mergeCell ref="J11:J16"/>
    <mergeCell ref="I11:I16"/>
    <mergeCell ref="H11:H16"/>
    <mergeCell ref="Q11:Q16"/>
    <mergeCell ref="P11:P16"/>
    <mergeCell ref="O11:O16"/>
    <mergeCell ref="N11:N16"/>
    <mergeCell ref="M11:M16"/>
    <mergeCell ref="AD11:AD16"/>
    <mergeCell ref="U11:U16"/>
    <mergeCell ref="T11:T16"/>
    <mergeCell ref="S11:S16"/>
    <mergeCell ref="CV11:CV16"/>
    <mergeCell ref="CW11:CW16"/>
    <mergeCell ref="CX11:CX16"/>
    <mergeCell ref="CY11:CY16"/>
    <mergeCell ref="CZ11:CZ16"/>
    <mergeCell ref="CQ11:CQ16"/>
    <mergeCell ref="CR11:CR16"/>
    <mergeCell ref="CS11:CS16"/>
    <mergeCell ref="CT11:CT16"/>
    <mergeCell ref="CU11:CU16"/>
    <mergeCell ref="DF11:DF16"/>
    <mergeCell ref="DG11:DG16"/>
    <mergeCell ref="DH11:DH16"/>
    <mergeCell ref="DI11:DI16"/>
    <mergeCell ref="DJ11:DJ16"/>
    <mergeCell ref="DA11:DA16"/>
    <mergeCell ref="DB11:DB16"/>
    <mergeCell ref="DC11:DC16"/>
    <mergeCell ref="DD11:DD16"/>
    <mergeCell ref="DE11:DE16"/>
    <mergeCell ref="DP11:DP16"/>
    <mergeCell ref="DQ11:DQ16"/>
    <mergeCell ref="DR11:DR16"/>
    <mergeCell ref="DS11:DS16"/>
    <mergeCell ref="DT11:DT16"/>
    <mergeCell ref="DK11:DK16"/>
    <mergeCell ref="DL11:DL16"/>
    <mergeCell ref="DM11:DM16"/>
    <mergeCell ref="DN11:DN16"/>
    <mergeCell ref="DO11:DO16"/>
    <mergeCell ref="DZ11:DZ16"/>
    <mergeCell ref="EA11:EA16"/>
    <mergeCell ref="EB11:EB16"/>
    <mergeCell ref="EC11:EC16"/>
    <mergeCell ref="ED11:ED16"/>
    <mergeCell ref="DU11:DU16"/>
    <mergeCell ref="DV11:DV16"/>
    <mergeCell ref="DW11:DW16"/>
    <mergeCell ref="DX11:DX16"/>
    <mergeCell ref="DY11:DY16"/>
    <mergeCell ref="ER11:ER16"/>
    <mergeCell ref="ES11:ES16"/>
    <mergeCell ref="EJ11:EJ16"/>
    <mergeCell ref="EK11:EK16"/>
    <mergeCell ref="EL11:EL16"/>
    <mergeCell ref="EM11:EM16"/>
    <mergeCell ref="EN11:EN16"/>
    <mergeCell ref="EE11:EE16"/>
    <mergeCell ref="EF11:EF16"/>
    <mergeCell ref="EG11:EG16"/>
    <mergeCell ref="EH11:EH16"/>
    <mergeCell ref="EI11:EI16"/>
    <mergeCell ref="DP19:DP28"/>
    <mergeCell ref="DQ19:DQ28"/>
    <mergeCell ref="DR19:DR28"/>
    <mergeCell ref="DS19:DS28"/>
    <mergeCell ref="DT19:DT28"/>
    <mergeCell ref="FM11:FM16"/>
    <mergeCell ref="FD11:FD16"/>
    <mergeCell ref="FE11:FE16"/>
    <mergeCell ref="FF11:FF16"/>
    <mergeCell ref="FG11:FG16"/>
    <mergeCell ref="FH11:FH16"/>
    <mergeCell ref="EY11:EY16"/>
    <mergeCell ref="EZ11:EZ16"/>
    <mergeCell ref="FA11:FA16"/>
    <mergeCell ref="FB11:FB16"/>
    <mergeCell ref="FC11:FC16"/>
    <mergeCell ref="ET11:ET16"/>
    <mergeCell ref="EU11:EU16"/>
    <mergeCell ref="EV11:EV16"/>
    <mergeCell ref="EW11:EW16"/>
    <mergeCell ref="EX11:EX16"/>
    <mergeCell ref="EO11:EO16"/>
    <mergeCell ref="EP11:EP16"/>
    <mergeCell ref="EQ11:EQ16"/>
    <mergeCell ref="BP19:BP28"/>
    <mergeCell ref="BO19:BO28"/>
    <mergeCell ref="BN19:BN28"/>
    <mergeCell ref="BM19:BM28"/>
    <mergeCell ref="BL19:BL28"/>
    <mergeCell ref="FS11:FS16"/>
    <mergeCell ref="FT11:FT16"/>
    <mergeCell ref="BR19:BR28"/>
    <mergeCell ref="BQ19:BQ28"/>
    <mergeCell ref="FN11:FN16"/>
    <mergeCell ref="FO11:FO16"/>
    <mergeCell ref="FP11:FP16"/>
    <mergeCell ref="FQ11:FQ16"/>
    <mergeCell ref="FR11:FR16"/>
    <mergeCell ref="FI11:FI16"/>
    <mergeCell ref="FJ11:FJ16"/>
    <mergeCell ref="FK11:FK16"/>
    <mergeCell ref="FL11:FL16"/>
    <mergeCell ref="DJ19:DJ28"/>
    <mergeCell ref="DK19:DK28"/>
    <mergeCell ref="DL19:DL28"/>
    <mergeCell ref="DM19:DM28"/>
    <mergeCell ref="DN19:DN28"/>
    <mergeCell ref="DO19:DO28"/>
    <mergeCell ref="C19:C28"/>
    <mergeCell ref="B19:B28"/>
    <mergeCell ref="J19:J28"/>
    <mergeCell ref="I19:I28"/>
    <mergeCell ref="H19:H28"/>
    <mergeCell ref="G19:G28"/>
    <mergeCell ref="F19:F28"/>
    <mergeCell ref="O19:O28"/>
    <mergeCell ref="N19:N28"/>
    <mergeCell ref="M19:M28"/>
    <mergeCell ref="L19:L28"/>
    <mergeCell ref="K19:K28"/>
    <mergeCell ref="E19:E28"/>
    <mergeCell ref="D19:D28"/>
    <mergeCell ref="T19:T28"/>
    <mergeCell ref="S19:S28"/>
    <mergeCell ref="R19:R28"/>
    <mergeCell ref="Q19:Q28"/>
    <mergeCell ref="P19:P28"/>
    <mergeCell ref="AG19:AG28"/>
    <mergeCell ref="AF19:AF28"/>
    <mergeCell ref="AE19:AE28"/>
    <mergeCell ref="AD19:AD28"/>
    <mergeCell ref="U19:U28"/>
    <mergeCell ref="AL19:AL28"/>
    <mergeCell ref="AK19:AK28"/>
    <mergeCell ref="AJ19:AJ28"/>
    <mergeCell ref="AI19:AI28"/>
    <mergeCell ref="AH19:AH28"/>
    <mergeCell ref="AQ19:AQ28"/>
    <mergeCell ref="AP19:AP28"/>
    <mergeCell ref="AO19:AO28"/>
    <mergeCell ref="AN19:AN28"/>
    <mergeCell ref="AM19:AM28"/>
    <mergeCell ref="AV19:AV28"/>
    <mergeCell ref="AU19:AU28"/>
    <mergeCell ref="AT19:AT28"/>
    <mergeCell ref="AS19:AS28"/>
    <mergeCell ref="AR19:AR28"/>
    <mergeCell ref="DF19:DF28"/>
    <mergeCell ref="DG19:DG28"/>
    <mergeCell ref="DH19:DH28"/>
    <mergeCell ref="DI19:DI28"/>
    <mergeCell ref="BA19:BA28"/>
    <mergeCell ref="AZ19:AZ28"/>
    <mergeCell ref="AY19:AY28"/>
    <mergeCell ref="AX19:AX28"/>
    <mergeCell ref="AW19:AW28"/>
    <mergeCell ref="BF19:BF28"/>
    <mergeCell ref="BE19:BE28"/>
    <mergeCell ref="BD19:BD28"/>
    <mergeCell ref="BC19:BC28"/>
    <mergeCell ref="BB19:BB28"/>
    <mergeCell ref="BK19:BK28"/>
    <mergeCell ref="BJ19:BJ28"/>
    <mergeCell ref="BI19:BI28"/>
    <mergeCell ref="BH19:BH28"/>
    <mergeCell ref="BG19:BG28"/>
    <mergeCell ref="DX19:DX28"/>
    <mergeCell ref="DY19:DY28"/>
    <mergeCell ref="DZ19:DZ28"/>
    <mergeCell ref="EA19:EA28"/>
    <mergeCell ref="EB19:EB28"/>
    <mergeCell ref="EC19:EC28"/>
    <mergeCell ref="ED19:ED28"/>
    <mergeCell ref="EE19:EE28"/>
    <mergeCell ref="EF19:EF28"/>
    <mergeCell ref="EG19:EG28"/>
    <mergeCell ref="EV19:EV28"/>
    <mergeCell ref="EW19:EW28"/>
    <mergeCell ref="EX19:EX28"/>
    <mergeCell ref="EY19:EY28"/>
    <mergeCell ref="FC19:FC28"/>
    <mergeCell ref="FD19:FD28"/>
    <mergeCell ref="EZ19:EZ28"/>
    <mergeCell ref="FA19:FA28"/>
    <mergeCell ref="FB19:FB28"/>
    <mergeCell ref="EK19:EK28"/>
    <mergeCell ref="EN19:EN28"/>
    <mergeCell ref="EO19:EO28"/>
    <mergeCell ref="EP19:EP28"/>
    <mergeCell ref="EQ19:EQ28"/>
    <mergeCell ref="ER19:ER28"/>
    <mergeCell ref="ES19:ES28"/>
    <mergeCell ref="ET19:ET28"/>
    <mergeCell ref="EU19:EU28"/>
    <mergeCell ref="FE19:FE28"/>
    <mergeCell ref="FF19:FF28"/>
    <mergeCell ref="FG19:FG28"/>
    <mergeCell ref="FH19:FH28"/>
    <mergeCell ref="FI19:FI28"/>
    <mergeCell ref="FJ19:FJ28"/>
    <mergeCell ref="FK19:FK28"/>
    <mergeCell ref="FL19:FL28"/>
    <mergeCell ref="FM19:FM28"/>
    <mergeCell ref="FN19:FN28"/>
    <mergeCell ref="FO19:FO28"/>
    <mergeCell ref="FP19:FP28"/>
    <mergeCell ref="FQ19:FQ28"/>
    <mergeCell ref="FR19:FR28"/>
    <mergeCell ref="FT19:FT28"/>
    <mergeCell ref="FS19:FS28"/>
    <mergeCell ref="BR30:BR33"/>
    <mergeCell ref="BQ30:BQ33"/>
    <mergeCell ref="CO30:CO33"/>
    <mergeCell ref="CP30:CP33"/>
    <mergeCell ref="CQ30:CQ33"/>
    <mergeCell ref="CR30:CR33"/>
    <mergeCell ref="CS30:CS33"/>
    <mergeCell ref="CT30:CT33"/>
    <mergeCell ref="CU30:CU33"/>
    <mergeCell ref="CV30:CV33"/>
    <mergeCell ref="CW30:CW33"/>
    <mergeCell ref="CX30:CX33"/>
    <mergeCell ref="CY30:CY33"/>
    <mergeCell ref="EH19:EH28"/>
    <mergeCell ref="EI19:EI28"/>
    <mergeCell ref="EJ19:EJ28"/>
    <mergeCell ref="CZ30:CZ33"/>
    <mergeCell ref="BK30:BK33"/>
    <mergeCell ref="BJ30:BJ33"/>
    <mergeCell ref="BI30:BI33"/>
    <mergeCell ref="BH30:BH33"/>
    <mergeCell ref="BF30:BF33"/>
    <mergeCell ref="BG30:BG33"/>
    <mergeCell ref="BP30:BP33"/>
    <mergeCell ref="BO30:BO33"/>
    <mergeCell ref="BN30:BN33"/>
    <mergeCell ref="BM30:BM33"/>
    <mergeCell ref="BL30:BL33"/>
    <mergeCell ref="AZ30:AZ33"/>
    <mergeCell ref="AY30:AY33"/>
    <mergeCell ref="AX30:AX33"/>
    <mergeCell ref="AW30:AW33"/>
    <mergeCell ref="AU30:AU33"/>
    <mergeCell ref="BE30:BE33"/>
    <mergeCell ref="BD30:BD33"/>
    <mergeCell ref="BC30:BC33"/>
    <mergeCell ref="BB30:BB33"/>
    <mergeCell ref="BA30:BA33"/>
    <mergeCell ref="AP30:AP33"/>
    <mergeCell ref="AO30:AO33"/>
    <mergeCell ref="AN30:AN33"/>
    <mergeCell ref="AM30:AM33"/>
    <mergeCell ref="AL30:AL33"/>
    <mergeCell ref="AT30:AT33"/>
    <mergeCell ref="AV30:AV33"/>
    <mergeCell ref="AS30:AS33"/>
    <mergeCell ref="AR30:AR33"/>
    <mergeCell ref="AQ30:AQ33"/>
    <mergeCell ref="AF30:AF33"/>
    <mergeCell ref="AE30:AE33"/>
    <mergeCell ref="AD30:AD33"/>
    <mergeCell ref="U30:U33"/>
    <mergeCell ref="T30:T33"/>
    <mergeCell ref="AK30:AK33"/>
    <mergeCell ref="AJ30:AJ33"/>
    <mergeCell ref="AI30:AI33"/>
    <mergeCell ref="AH30:AH33"/>
    <mergeCell ref="AG30:AG33"/>
    <mergeCell ref="DA30:DA33"/>
    <mergeCell ref="DB30:DB33"/>
    <mergeCell ref="DC30:DC33"/>
    <mergeCell ref="DD30:DD33"/>
    <mergeCell ref="D30:D33"/>
    <mergeCell ref="C30:C33"/>
    <mergeCell ref="B30:B33"/>
    <mergeCell ref="CM30:CM33"/>
    <mergeCell ref="CN30:CN33"/>
    <mergeCell ref="I30:I33"/>
    <mergeCell ref="H30:H33"/>
    <mergeCell ref="G30:G33"/>
    <mergeCell ref="F30:F33"/>
    <mergeCell ref="E30:E33"/>
    <mergeCell ref="N30:N33"/>
    <mergeCell ref="M30:M33"/>
    <mergeCell ref="L30:L33"/>
    <mergeCell ref="K30:K33"/>
    <mergeCell ref="J30:J33"/>
    <mergeCell ref="S30:S33"/>
    <mergeCell ref="R30:R33"/>
    <mergeCell ref="Q30:Q33"/>
    <mergeCell ref="P30:P33"/>
    <mergeCell ref="O30:O33"/>
    <mergeCell ref="DJ30:DJ33"/>
    <mergeCell ref="DK30:DK33"/>
    <mergeCell ref="DL30:DL33"/>
    <mergeCell ref="DM30:DM33"/>
    <mergeCell ref="DN30:DN33"/>
    <mergeCell ref="DE30:DE33"/>
    <mergeCell ref="DF30:DF33"/>
    <mergeCell ref="DG30:DG33"/>
    <mergeCell ref="DH30:DH33"/>
    <mergeCell ref="DI30:DI33"/>
    <mergeCell ref="DT30:DT33"/>
    <mergeCell ref="DU30:DU33"/>
    <mergeCell ref="DV30:DV33"/>
    <mergeCell ref="DW30:DW33"/>
    <mergeCell ref="DX30:DX33"/>
    <mergeCell ref="DO30:DO33"/>
    <mergeCell ref="DP30:DP33"/>
    <mergeCell ref="DQ30:DQ33"/>
    <mergeCell ref="DR30:DR33"/>
    <mergeCell ref="DS30:DS33"/>
    <mergeCell ref="ED30:ED33"/>
    <mergeCell ref="EE30:EE33"/>
    <mergeCell ref="EF30:EF33"/>
    <mergeCell ref="EG30:EG33"/>
    <mergeCell ref="EH30:EH33"/>
    <mergeCell ref="DY30:DY33"/>
    <mergeCell ref="DZ30:DZ33"/>
    <mergeCell ref="EB30:EB33"/>
    <mergeCell ref="EA30:EA33"/>
    <mergeCell ref="EC30:EC33"/>
    <mergeCell ref="EN30:EN33"/>
    <mergeCell ref="EO30:EO33"/>
    <mergeCell ref="EP30:EP33"/>
    <mergeCell ref="EQ30:EQ33"/>
    <mergeCell ref="ER30:ER33"/>
    <mergeCell ref="EI30:EI33"/>
    <mergeCell ref="EJ30:EJ33"/>
    <mergeCell ref="EK30:EK33"/>
    <mergeCell ref="EL30:EL33"/>
    <mergeCell ref="EM30:EM33"/>
    <mergeCell ref="FF30:FF33"/>
    <mergeCell ref="FG30:FG33"/>
    <mergeCell ref="EX30:EX33"/>
    <mergeCell ref="EY30:EY33"/>
    <mergeCell ref="EZ30:EZ33"/>
    <mergeCell ref="FA30:FA33"/>
    <mergeCell ref="FB30:FB33"/>
    <mergeCell ref="ES30:ES33"/>
    <mergeCell ref="ET30:ET33"/>
    <mergeCell ref="EU30:EU33"/>
    <mergeCell ref="EV30:EV33"/>
    <mergeCell ref="EW30:EW33"/>
    <mergeCell ref="FC30:FC33"/>
    <mergeCell ref="FD30:FD33"/>
    <mergeCell ref="FE30:FE33"/>
    <mergeCell ref="FR30:FR33"/>
    <mergeCell ref="FS30:FS33"/>
    <mergeCell ref="FT30:FT33"/>
    <mergeCell ref="FM30:FM33"/>
    <mergeCell ref="FN30:FN33"/>
    <mergeCell ref="FO30:FO33"/>
    <mergeCell ref="FP30:FP33"/>
    <mergeCell ref="FQ30:FQ33"/>
    <mergeCell ref="FH30:FH33"/>
    <mergeCell ref="FI30:FI33"/>
    <mergeCell ref="FJ30:FJ33"/>
    <mergeCell ref="FK30:FK33"/>
    <mergeCell ref="FL30:FL33"/>
  </mergeCells>
  <pageMargins left="0.7" right="0.7" top="0.75" bottom="0.75" header="0" footer="0"/>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2674-139F-4D49-AC97-13C923D56589}">
  <dimension ref="A1:K21"/>
  <sheetViews>
    <sheetView topLeftCell="C5" workbookViewId="0">
      <selection activeCell="J8" sqref="J8"/>
    </sheetView>
  </sheetViews>
  <sheetFormatPr baseColWidth="10" defaultRowHeight="15" x14ac:dyDescent="0.25"/>
  <cols>
    <col min="1" max="1" width="23.7109375" customWidth="1"/>
    <col min="4" max="4" width="22.42578125" customWidth="1"/>
    <col min="6" max="6" width="11.5703125" customWidth="1"/>
    <col min="7" max="7" width="35.5703125" customWidth="1"/>
    <col min="8" max="8" width="18.85546875" customWidth="1"/>
    <col min="9" max="9" width="19.5703125" customWidth="1"/>
    <col min="10" max="10" width="20.42578125" customWidth="1"/>
  </cols>
  <sheetData>
    <row r="1" spans="1:11" x14ac:dyDescent="0.25">
      <c r="A1" s="168" t="s">
        <v>242</v>
      </c>
    </row>
    <row r="3" spans="1:11" x14ac:dyDescent="0.25">
      <c r="C3" s="373" t="s">
        <v>245</v>
      </c>
      <c r="D3" s="373"/>
    </row>
    <row r="4" spans="1:11" s="171" customFormat="1" ht="13.5" x14ac:dyDescent="0.25">
      <c r="A4" s="171" t="s">
        <v>243</v>
      </c>
      <c r="B4" s="171" t="s">
        <v>244</v>
      </c>
      <c r="C4" s="171" t="s">
        <v>248</v>
      </c>
      <c r="D4" s="171" t="s">
        <v>249</v>
      </c>
      <c r="E4" s="171" t="s">
        <v>244</v>
      </c>
      <c r="F4" s="171" t="s">
        <v>247</v>
      </c>
      <c r="G4" s="171" t="s">
        <v>246</v>
      </c>
      <c r="H4" s="171" t="s">
        <v>260</v>
      </c>
      <c r="I4" s="171" t="s">
        <v>261</v>
      </c>
    </row>
    <row r="5" spans="1:11" s="169" customFormat="1" ht="45" x14ac:dyDescent="0.2">
      <c r="A5" s="371" t="s">
        <v>129</v>
      </c>
      <c r="B5" s="372">
        <v>1</v>
      </c>
      <c r="C5" s="175">
        <v>360302700</v>
      </c>
      <c r="D5" s="174" t="s">
        <v>138</v>
      </c>
      <c r="E5" s="172">
        <v>0.05</v>
      </c>
      <c r="F5" s="176" t="s">
        <v>250</v>
      </c>
      <c r="G5" s="174" t="s">
        <v>254</v>
      </c>
      <c r="H5" s="177">
        <v>300000000</v>
      </c>
      <c r="I5" s="178">
        <v>0</v>
      </c>
      <c r="J5" s="180">
        <f t="shared" ref="J5:J10" si="0">+H5-I5</f>
        <v>300000000</v>
      </c>
      <c r="K5" s="181">
        <f>+J5/H5</f>
        <v>1</v>
      </c>
    </row>
    <row r="6" spans="1:11" s="169" customFormat="1" ht="33.75" x14ac:dyDescent="0.2">
      <c r="A6" s="371"/>
      <c r="B6" s="372"/>
      <c r="C6" s="175">
        <v>360300200</v>
      </c>
      <c r="D6" s="174" t="s">
        <v>150</v>
      </c>
      <c r="E6" s="172">
        <v>0.2</v>
      </c>
      <c r="F6" s="176" t="s">
        <v>251</v>
      </c>
      <c r="G6" s="174" t="s">
        <v>255</v>
      </c>
      <c r="H6" s="177">
        <v>524328930</v>
      </c>
      <c r="I6" s="182">
        <v>524291157</v>
      </c>
      <c r="J6" s="180">
        <f t="shared" si="0"/>
        <v>37773</v>
      </c>
      <c r="K6" s="181">
        <f>+J6/H6</f>
        <v>7.2040655853187427E-5</v>
      </c>
    </row>
    <row r="7" spans="1:11" s="169" customFormat="1" ht="45" x14ac:dyDescent="0.2">
      <c r="A7" s="371"/>
      <c r="B7" s="372"/>
      <c r="C7" s="175">
        <v>360301300</v>
      </c>
      <c r="D7" s="174" t="s">
        <v>165</v>
      </c>
      <c r="E7" s="172">
        <v>0.12</v>
      </c>
      <c r="F7" s="176" t="s">
        <v>252</v>
      </c>
      <c r="G7" s="174" t="s">
        <v>256</v>
      </c>
      <c r="H7" s="177">
        <v>145800000</v>
      </c>
      <c r="I7" s="182">
        <v>100892800</v>
      </c>
      <c r="J7" s="180">
        <f t="shared" si="0"/>
        <v>44907200</v>
      </c>
      <c r="K7" s="181">
        <f>+J7/H7</f>
        <v>0.30800548696844993</v>
      </c>
    </row>
    <row r="8" spans="1:11" s="169" customFormat="1" ht="33.75" x14ac:dyDescent="0.2">
      <c r="A8" s="371"/>
      <c r="B8" s="372"/>
      <c r="C8" s="175">
        <v>360301100</v>
      </c>
      <c r="D8" s="174" t="s">
        <v>156</v>
      </c>
      <c r="E8" s="172">
        <v>0.15</v>
      </c>
      <c r="F8" s="176" t="s">
        <v>253</v>
      </c>
      <c r="G8" s="174" t="s">
        <v>257</v>
      </c>
      <c r="H8" s="177">
        <v>87343000</v>
      </c>
      <c r="I8" s="178">
        <v>82227758</v>
      </c>
      <c r="J8" s="180">
        <f t="shared" si="0"/>
        <v>5115242</v>
      </c>
      <c r="K8" s="181"/>
    </row>
    <row r="9" spans="1:11" s="169" customFormat="1" ht="22.5" x14ac:dyDescent="0.2">
      <c r="A9" s="371"/>
      <c r="B9" s="372"/>
      <c r="C9" s="175">
        <v>360301900</v>
      </c>
      <c r="D9" s="174" t="s">
        <v>160</v>
      </c>
      <c r="E9" s="172">
        <v>0.48</v>
      </c>
      <c r="F9" s="176" t="s">
        <v>253</v>
      </c>
      <c r="G9" s="174" t="s">
        <v>257</v>
      </c>
      <c r="H9" s="177">
        <v>3503654791</v>
      </c>
      <c r="I9" s="182">
        <v>3355073094</v>
      </c>
      <c r="J9" s="180">
        <f t="shared" si="0"/>
        <v>148581697</v>
      </c>
      <c r="K9" s="181">
        <f>+J9/H9</f>
        <v>4.2407630278436297E-2</v>
      </c>
    </row>
    <row r="10" spans="1:11" s="169" customFormat="1" ht="45" x14ac:dyDescent="0.2">
      <c r="A10" s="173" t="s">
        <v>140</v>
      </c>
      <c r="B10" s="172">
        <v>1</v>
      </c>
      <c r="C10" s="175">
        <v>360501700</v>
      </c>
      <c r="D10" s="170" t="s">
        <v>172</v>
      </c>
      <c r="E10" s="172">
        <v>1</v>
      </c>
      <c r="F10" s="176" t="s">
        <v>259</v>
      </c>
      <c r="G10" s="174" t="s">
        <v>258</v>
      </c>
      <c r="H10" s="177">
        <v>700000000</v>
      </c>
      <c r="I10" s="178">
        <v>698519837</v>
      </c>
      <c r="J10" s="180">
        <f t="shared" si="0"/>
        <v>1480163</v>
      </c>
      <c r="K10" s="181">
        <f>+J10/H10</f>
        <v>2.1145185714285713E-3</v>
      </c>
    </row>
    <row r="11" spans="1:11" s="169" customFormat="1" ht="11.25" x14ac:dyDescent="0.2">
      <c r="B11" s="172"/>
      <c r="K11" s="172"/>
    </row>
    <row r="12" spans="1:11" s="169" customFormat="1" ht="11.25" x14ac:dyDescent="0.2">
      <c r="B12" s="172"/>
      <c r="H12" s="179">
        <f>SUM(H5:H10)</f>
        <v>5261126721</v>
      </c>
    </row>
    <row r="13" spans="1:11" s="169" customFormat="1" ht="11.25" x14ac:dyDescent="0.2">
      <c r="B13" s="172"/>
    </row>
    <row r="14" spans="1:11" s="169" customFormat="1" ht="11.25" x14ac:dyDescent="0.2"/>
    <row r="15" spans="1:11" s="169" customFormat="1" ht="11.25" x14ac:dyDescent="0.2"/>
    <row r="16" spans="1:11" x14ac:dyDescent="0.25">
      <c r="H16" s="196">
        <f>+H9+H8</f>
        <v>3590997791</v>
      </c>
      <c r="I16" s="196">
        <f>+I9</f>
        <v>3355073094</v>
      </c>
      <c r="J16" s="196">
        <f>+H16-I16</f>
        <v>235924697</v>
      </c>
    </row>
    <row r="17" spans="9:10" x14ac:dyDescent="0.25">
      <c r="J17" s="196">
        <f>+J16+J8</f>
        <v>241039939</v>
      </c>
    </row>
    <row r="19" spans="9:10" x14ac:dyDescent="0.25">
      <c r="J19" s="196">
        <v>153696939</v>
      </c>
    </row>
    <row r="20" spans="9:10" x14ac:dyDescent="0.25">
      <c r="I20" s="196">
        <f>+H9-J20</f>
        <v>3355073094</v>
      </c>
      <c r="J20" s="196">
        <f>+J19-J8</f>
        <v>148581697</v>
      </c>
    </row>
    <row r="21" spans="9:10" x14ac:dyDescent="0.25">
      <c r="I21" s="196">
        <f>+I20+I8</f>
        <v>3437300852</v>
      </c>
    </row>
  </sheetData>
  <mergeCells count="3">
    <mergeCell ref="A5:A9"/>
    <mergeCell ref="B5:B9"/>
    <mergeCell ref="C3:D3"/>
  </mergeCells>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IMETY</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MONTANO PEREZ</dc:creator>
  <cp:lastModifiedBy>ruben</cp:lastModifiedBy>
  <dcterms:created xsi:type="dcterms:W3CDTF">2024-09-05T13:42:08Z</dcterms:created>
  <dcterms:modified xsi:type="dcterms:W3CDTF">2025-02-05T23:02:22Z</dcterms:modified>
</cp:coreProperties>
</file>