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227"/>
  <workbookPr dateCompatibility="0"/>
  <mc:AlternateContent xmlns:mc="http://schemas.openxmlformats.org/markup-compatibility/2006">
    <mc:Choice Requires="x15">
      <x15ac:absPath xmlns:x15ac="http://schemas.microsoft.com/office/spreadsheetml/2010/11/ac" url="C:\Users\ruben\Downloads\"/>
    </mc:Choice>
  </mc:AlternateContent>
  <xr:revisionPtr revIDLastSave="0" documentId="13_ncr:9_{8F014821-1876-452B-813C-EE1DCAA86CB4}" xr6:coauthVersionLast="47" xr6:coauthVersionMax="47" xr10:uidLastSave="{00000000-0000-0000-0000-000000000000}"/>
  <bookViews>
    <workbookView xWindow="-120" yWindow="-120" windowWidth="20730" windowHeight="11040" xr2:uid="{00000000-000D-0000-FFFF-FFFF00000000}"/>
  </bookViews>
  <sheets>
    <sheet name="2024" sheetId="1" r:id="rId1"/>
    <sheet name="2023" sheetId="2" r:id="rId2"/>
    <sheet name="2022" sheetId="3" r:id="rId3"/>
    <sheet name="ACUMULADO" sheetId="4" r:id="rId4"/>
  </sheets>
  <calcPr calcId="191029"/>
  <extLst>
    <ext xmlns:x14="http://schemas.microsoft.com/office/spreadsheetml/2009/9/main" uri="{79F54976-1DA5-4618-B147-4CDE4B953A38}">
      <x14:workbookPr/>
    </ext>
    <ext xmlns="http://schemas.openxmlformats.org/spreadsheetml/2006/main" xmlns:r="http://schemas.openxmlformats.org/officeDocument/2006/relationships" uri="GoogleSheetsCustomDataVersion2">
      <go:sheetsCustomData xmlns:go="http://customooxmlschemas.google.com/" r:id="rId8" roundtripDataChecksum="+VzXqrUKs7VcEqWi4q9YXk/kqxamj4e07LRJqiHrzdc="/>
    </ext>
  </extLst>
</workbook>
</file>

<file path=xl/calcChain.xml><?xml version="1.0" encoding="utf-8"?>
<calcChain xmlns="http://purl.oclc.org/ooxml/spreadsheetml/main">
  <c r="L18" i="4" l="1"/>
  <c r="L17" i="4"/>
  <c r="L16" i="4"/>
  <c r="L15" i="4"/>
  <c r="L14" i="4"/>
  <c r="L13" i="4"/>
  <c r="L12" i="4"/>
  <c r="L11" i="4"/>
  <c r="L10" i="4"/>
  <c r="L9" i="4"/>
  <c r="L8" i="4"/>
  <c r="L7" i="4"/>
  <c r="L6" i="4"/>
  <c r="L5" i="4"/>
  <c r="L4" i="4"/>
  <c r="L23" i="3"/>
  <c r="O18" i="3"/>
  <c r="P18" i="3" s="1"/>
  <c r="O17" i="3"/>
  <c r="O16" i="3"/>
  <c r="O15" i="3"/>
  <c r="O14" i="3"/>
  <c r="O13" i="3"/>
  <c r="O12" i="3"/>
  <c r="P12" i="3" s="1"/>
  <c r="O11" i="3"/>
  <c r="P11" i="3" s="1"/>
  <c r="O10" i="3"/>
  <c r="P10" i="3" s="1"/>
  <c r="O9" i="3"/>
  <c r="P9" i="3" s="1"/>
  <c r="O8" i="3"/>
  <c r="P20" i="1" s="1"/>
  <c r="P7" i="3"/>
  <c r="O7" i="3"/>
  <c r="O6" i="3"/>
  <c r="P6" i="3" s="1"/>
  <c r="O5" i="3"/>
  <c r="P5" i="3" s="1"/>
  <c r="P21" i="2"/>
  <c r="P20" i="2"/>
  <c r="P22" i="2" s="1"/>
  <c r="N18" i="2"/>
  <c r="O17" i="2"/>
  <c r="N17" i="2"/>
  <c r="N16" i="2"/>
  <c r="O16" i="2" s="1"/>
  <c r="N15" i="2"/>
  <c r="N14" i="2"/>
  <c r="O14" i="2" s="1"/>
  <c r="N13" i="2"/>
  <c r="O13" i="2" s="1"/>
  <c r="N12" i="2"/>
  <c r="O12" i="2" s="1"/>
  <c r="N11" i="2"/>
  <c r="O11" i="2" s="1"/>
  <c r="N10" i="2"/>
  <c r="O10" i="2" s="1"/>
  <c r="N9" i="2"/>
  <c r="O9" i="2" s="1"/>
  <c r="N8" i="2"/>
  <c r="P21" i="1" s="1"/>
  <c r="N7" i="2"/>
  <c r="O7" i="2" s="1"/>
  <c r="N6" i="2"/>
  <c r="O6" i="2" s="1"/>
  <c r="N5" i="2"/>
  <c r="O5" i="2" s="1"/>
  <c r="N4" i="2"/>
  <c r="O4" i="2" s="1"/>
  <c r="N18" i="1"/>
  <c r="O17" i="1"/>
  <c r="N17" i="1"/>
  <c r="N16" i="1"/>
  <c r="O16" i="1" s="1"/>
  <c r="N15" i="1"/>
  <c r="N14" i="1"/>
  <c r="O14" i="1" s="1"/>
  <c r="N13" i="1"/>
  <c r="O13" i="1" s="1"/>
  <c r="N12" i="1"/>
  <c r="O12" i="1" s="1"/>
  <c r="N11" i="1"/>
  <c r="O11" i="1" s="1"/>
  <c r="N10" i="1"/>
  <c r="O10" i="1" s="1"/>
  <c r="N9" i="1"/>
  <c r="O9" i="1" s="1"/>
  <c r="N8" i="1"/>
  <c r="O8" i="1" s="1"/>
  <c r="N7" i="1"/>
  <c r="O7" i="1" s="1"/>
  <c r="N6" i="1"/>
  <c r="O6" i="1" s="1"/>
  <c r="N5" i="1"/>
  <c r="O5" i="1" s="1"/>
  <c r="N4" i="1"/>
  <c r="O4" i="1" s="1"/>
  <c r="P23" i="1" l="1"/>
  <c r="O8" i="2"/>
  <c r="P22" i="1"/>
  <c r="P8" i="3"/>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
  </authors>
  <commentList>
    <comment ref="B4" authorId="0" shapeId="1025" xr:uid="{00000000-0006-0000-0100-000002000000}">
      <text>
        <r>
          <rPr>
            <sz val="11"/>
            <color rgb="FF000000"/>
            <rFont val="Calibri"/>
            <scheme val="minor"/>
          </rPr>
          <t>======
ID#AAAA4icTle8
Leidy Ortiz    (2023-09-01 16:39:18)
NO MODIFICAR LOS DATOS DE ESTE ARCHIVO</t>
        </r>
      </text>
      <mc:AlternateContent xmlns:mc="http://schemas.openxmlformats.org/markup-compatibility/2006">
        <mc:Choice Requires="v"/>
        <mc:Fallback>
          <commentPr defaultSize="0" autoFill="0" autoLine="0">
            <anchor>
              <from>
                <xdr:col>2</xdr:col>
                <xdr:colOff>142875</xdr:colOff>
                <xdr:row>4</xdr:row>
                <xdr:rowOff>95250</xdr:rowOff>
              </from>
              <to>
                <xdr:col>6</xdr:col>
                <xdr:colOff>142875</xdr:colOff>
                <xdr:row>9</xdr:row>
                <xdr:rowOff>38100</xdr:rowOff>
              </to>
            </anchor>
          </commentPr>
        </mc:Fallback>
      </mc:AlternateContent>
    </comment>
    <comment ref="P14" authorId="0" shapeId="1026" xr:uid="{00000000-0006-0000-0100-000003000000}">
      <text>
        <r>
          <rPr>
            <sz val="11"/>
            <color rgb="FF000000"/>
            <rFont val="Calibri"/>
            <scheme val="minor"/>
          </rPr>
          <t>======
ID#AAAAtl3oywA
Leidy Ortiz    (2023-04-03 17:04:52)
Muestra: 95% nivel de confianza, 5% margen de error. Población de 2840</t>
        </r>
      </text>
      <mc:AlternateContent xmlns:mc="http://schemas.openxmlformats.org/markup-compatibility/2006">
        <mc:Choice Requires="v"/>
        <mc:Fallback>
          <commentPr defaultSize="0" autoFill="0" autoLine="0">
            <anchor>
              <from>
                <xdr:col>16</xdr:col>
                <xdr:colOff>142875</xdr:colOff>
                <xdr:row>14</xdr:row>
                <xdr:rowOff>95250</xdr:rowOff>
              </from>
              <to>
                <xdr:col>20</xdr:col>
                <xdr:colOff>142875</xdr:colOff>
                <xdr:row>19</xdr:row>
                <xdr:rowOff>38100</xdr:rowOff>
              </to>
            </anchor>
          </commentPr>
        </mc:Fallback>
      </mc:AlternateContent>
    </comment>
    <comment ref="D16" authorId="0" shapeId="1027" xr:uid="{00000000-0006-0000-0100-000001000000}">
      <text>
        <r>
          <rPr>
            <sz val="11"/>
            <color rgb="FF000000"/>
            <rFont val="Calibri"/>
            <scheme val="minor"/>
          </rPr>
          <t>77 Desarrollo economico, 70 agencia,  indirectos comfandi y confenalco 3, 40 directo por remision  
======</t>
        </r>
      </text>
      <mc:AlternateContent xmlns:mc="http://schemas.openxmlformats.org/markup-compatibility/2006">
        <mc:Choice Requires="v"/>
        <mc:Fallback>
          <commentPr defaultSize="0" autoFill="0" autoLine="0">
            <anchor>
              <from>
                <xdr:col>4</xdr:col>
                <xdr:colOff>142875</xdr:colOff>
                <xdr:row>16</xdr:row>
                <xdr:rowOff>95250</xdr:rowOff>
              </from>
              <to>
                <xdr:col>8</xdr:col>
                <xdr:colOff>142875</xdr:colOff>
                <xdr:row>19</xdr:row>
                <xdr:rowOff>38100</xdr:rowOff>
              </to>
            </anchor>
          </commentPr>
        </mc:Fallback>
      </mc:AlternateContent>
    </comment>
  </commentList>
  <extLst>
    <ext xmlns="http://schemas.openxmlformats.org/spreadsheetml/2006/main" xmlns:r="http://schemas.openxmlformats.org/officeDocument/2006/relationships" uri="GoogleSheetsCustomDataVersion2">
      <go:sheetsCustomData xmlns:go="http://customooxmlschemas.google.com/" r:id="rId1" roundtripDataSignature="AMtx7mibCq72+N7WGcL6+rFdGYkyFfwNew=="/>
    </ext>
  </extLst>
</comments>
</file>

<file path=xl/sharedStrings.xml><?xml version="1.0" encoding="utf-8"?>
<sst xmlns="http://purl.oclc.org/ooxml/spreadsheetml/main" count="174" uniqueCount="88">
  <si>
    <t xml:space="preserve">  GESTIÓN DE LA AGENCIA PÚBLICA DE EMPLEO IMETY - ENERO  A  DICIMEBRE DE 2024</t>
  </si>
  <si>
    <t xml:space="preserve">Indicador </t>
  </si>
  <si>
    <t>ENERO</t>
  </si>
  <si>
    <t>FEBRERO</t>
  </si>
  <si>
    <t>MARZO</t>
  </si>
  <si>
    <t>ABRIL</t>
  </si>
  <si>
    <t>MAYO</t>
  </si>
  <si>
    <t>JUNIO</t>
  </si>
  <si>
    <t>JULIO</t>
  </si>
  <si>
    <t>AGOSTO</t>
  </si>
  <si>
    <t>SEPTIEMBRE</t>
  </si>
  <si>
    <t>OCTUBRE</t>
  </si>
  <si>
    <t>NOVIEMBRE</t>
  </si>
  <si>
    <t>DICIEMBRE</t>
  </si>
  <si>
    <t xml:space="preserve">TOTALES </t>
  </si>
  <si>
    <t xml:space="preserve">CUMPLIMIENTO </t>
  </si>
  <si>
    <t>META</t>
  </si>
  <si>
    <t>Total Personas Atendidas</t>
  </si>
  <si>
    <t>Total Oferentes Inscritos</t>
  </si>
  <si>
    <t>Total Oferentes Remitidos por el Punto de Atención</t>
  </si>
  <si>
    <t>Total Oferentes Remitidos por Autopostulación Asistida</t>
  </si>
  <si>
    <t xml:space="preserve">Total Potenciales empleadores registrados </t>
  </si>
  <si>
    <t xml:space="preserve">Total Vacantes registradas </t>
  </si>
  <si>
    <t xml:space="preserve">  </t>
  </si>
  <si>
    <t>Total Puestos de trabajo</t>
  </si>
  <si>
    <t>Total Puestos de trabajo con gestión agencia</t>
  </si>
  <si>
    <t>Total Entrevistas</t>
  </si>
  <si>
    <t>Total Orientación Laboral - Actividades Grupales</t>
  </si>
  <si>
    <t>Encuestas Aplicadas</t>
  </si>
  <si>
    <t>Total PQRSFD recibidos</t>
  </si>
  <si>
    <t xml:space="preserve">Total Oferentes Colocados </t>
  </si>
  <si>
    <t>Actividades, Convocatorias de empleo, Ferias.</t>
  </si>
  <si>
    <t xml:space="preserve">Material Audiovisual </t>
  </si>
  <si>
    <t>Director:</t>
  </si>
  <si>
    <t>Lic. Jaime Sanchez Lenis</t>
  </si>
  <si>
    <t>Coordinadora:</t>
  </si>
  <si>
    <t>Diana Carolina Marquez</t>
  </si>
  <si>
    <t>Registro Oferentes:</t>
  </si>
  <si>
    <t>Ultima actualizacion:  2 diciembre 2024</t>
  </si>
  <si>
    <t>Registro Potenciales Empleadores:</t>
  </si>
  <si>
    <t>Registro Vacantes:</t>
  </si>
  <si>
    <t>Leydi Tatiana Ortiz</t>
  </si>
  <si>
    <t xml:space="preserve">Total empresas </t>
  </si>
  <si>
    <t>Entrevista:</t>
  </si>
  <si>
    <t>Angelica Maria</t>
  </si>
  <si>
    <t>Orientacion Ocupacional:</t>
  </si>
  <si>
    <t>Ana Sofia Tello</t>
  </si>
  <si>
    <t xml:space="preserve">Remisión: </t>
  </si>
  <si>
    <t>Claudia Fernanda Garces</t>
  </si>
  <si>
    <t xml:space="preserve">INFORME DE GESTIÓN  AGENCIA PÚBLICA DE EMPLEO IMETY - ENERO  A  DICIMEBRE DE 2023 </t>
  </si>
  <si>
    <t>Ing. Ruben Dario Millan Vargas</t>
  </si>
  <si>
    <t>Claudia Velez Arias</t>
  </si>
  <si>
    <t>Daniel Florez - Alexis Garrido</t>
  </si>
  <si>
    <t>Ultima actualizacion: 20 diciembre 2023</t>
  </si>
  <si>
    <t>Jhoell Herrera Rivera</t>
  </si>
  <si>
    <r>
      <rPr>
        <sz val="11"/>
        <color theme="1"/>
        <rFont val="Calibri"/>
      </rPr>
      <t xml:space="preserve">La administración Municipal a cargo de </t>
    </r>
    <r>
      <rPr>
        <b/>
        <sz val="11"/>
        <color theme="1"/>
        <rFont val="Calibri"/>
      </rPr>
      <t>Dr JHON JAIRO SANTAMARIA PERDOMO</t>
    </r>
    <r>
      <rPr>
        <sz val="11"/>
        <color theme="1"/>
        <rFont val="Calibri"/>
      </rPr>
      <t xml:space="preserve"> y el IMETY como entidad descentralizada,  vienen  a través de la gestión dando  cumplimiento a  la resolución 0085 del 22 del 22 de febrero de 2022, donde se aprueba proyecto de viabilidad para que el IMETY  lidere la Agencia  Pública de Empleo, siendo ésta la única entidad territorial en el Valle del Cauca que  ejerce tan importante labor para beneficio de sus comunidades . Posteriormente es necesario informar a la comunidad yumbeña    que nuestro Alcalde </t>
    </r>
    <r>
      <rPr>
        <b/>
        <sz val="11"/>
        <color theme="1"/>
        <rFont val="Calibri"/>
      </rPr>
      <t xml:space="preserve">Dr JHON JAIRO SANTAMARIA PERDOMO </t>
    </r>
    <r>
      <rPr>
        <sz val="11"/>
        <color theme="1"/>
        <rFont val="Calibri"/>
      </rPr>
      <t xml:space="preserve">  ha dado cumplimiento a meta  propuesta en su  plan de desarrollo  ´´CREEMOS EN YUMBO''  denominada </t>
    </r>
    <r>
      <rPr>
        <b/>
        <sz val="11"/>
        <color theme="1"/>
        <rFont val="Calibri"/>
      </rPr>
      <t xml:space="preserve"> ''AGENCIA PUBLICA DE EMPLEO IMPLEMENTADA´</t>
    </r>
    <r>
      <rPr>
        <sz val="11"/>
        <color theme="1"/>
        <rFont val="Calibri"/>
      </rPr>
      <t>´                    Claudia Vélez Arias Coordinadora Agencia.</t>
    </r>
  </si>
  <si>
    <t xml:space="preserve">INFORME DE GESTIÓN  AGENCIA PÚBLICA DE EMPLEO IMETY - MARZO 2022 A  MARZO DE 2023 </t>
  </si>
  <si>
    <t xml:space="preserve">MARZO </t>
  </si>
  <si>
    <t xml:space="preserve">ABRIL </t>
  </si>
  <si>
    <t xml:space="preserve">MAYO </t>
  </si>
  <si>
    <t xml:space="preserve">JUNIO </t>
  </si>
  <si>
    <t xml:space="preserve">JULIO </t>
  </si>
  <si>
    <t xml:space="preserve">AGOSTO </t>
  </si>
  <si>
    <t xml:space="preserve">SEPTIEMBRE </t>
  </si>
  <si>
    <t xml:space="preserve">OCTUBRE </t>
  </si>
  <si>
    <t xml:space="preserve">NOVIEMBRE </t>
  </si>
  <si>
    <t xml:space="preserve">ENERO </t>
  </si>
  <si>
    <t xml:space="preserve">FEBRERO </t>
  </si>
  <si>
    <t xml:space="preserve">Total Oferentes Registrados  </t>
  </si>
  <si>
    <t>Total Oferentes Remitidos a Empleadores</t>
  </si>
  <si>
    <t>Total Capacitación - Registrados</t>
  </si>
  <si>
    <t>Total Capacitación - Finalizados</t>
  </si>
  <si>
    <t>Total Emprendimiento - Registrados</t>
  </si>
  <si>
    <t xml:space="preserve">Total de PQRSFD resueltos </t>
  </si>
  <si>
    <t>Ultima actulizacion: 3 de abril 2023</t>
  </si>
  <si>
    <t xml:space="preserve">Comunicadora </t>
  </si>
  <si>
    <t>Ingrid Vanessa Olave</t>
  </si>
  <si>
    <r>
      <rPr>
        <sz val="11"/>
        <color theme="1"/>
        <rFont val="Calibri"/>
      </rPr>
      <t xml:space="preserve">La administración Municipal a cargo de </t>
    </r>
    <r>
      <rPr>
        <b/>
        <sz val="11"/>
        <color theme="1"/>
        <rFont val="Calibri"/>
      </rPr>
      <t>Dr JHON JAIRO SANTAMARIA PERDOMO</t>
    </r>
    <r>
      <rPr>
        <sz val="11"/>
        <color theme="1"/>
        <rFont val="Calibri"/>
      </rPr>
      <t xml:space="preserve"> y el IMETY como entidad descentralizada,  vienen  a través de la gestión dando  cumplimiento a  la resolución 0085 del 22 del 22 de febrero de 2022, donde se aprueba proyecto de viabilidad para que el IMETY  lidere la Agencia  Pública de Empleo, siendo ésta la única entidad territorial en el Valle del Cauca que  ejerce tan importante labor para beneficio de sus comunidades . Posteriormente es necesario informar a la comunidad yumbeña    que nuestro Alcalde </t>
    </r>
    <r>
      <rPr>
        <b/>
        <sz val="11"/>
        <color theme="1"/>
        <rFont val="Calibri"/>
      </rPr>
      <t xml:space="preserve">Dr JHON JAIRO SANTAMARIA PERDOMO </t>
    </r>
    <r>
      <rPr>
        <sz val="11"/>
        <color theme="1"/>
        <rFont val="Calibri"/>
      </rPr>
      <t xml:space="preserve">  ha dado cumplimiento a meta  propuesta en su  plan de desarrollo  ´´CREEMOS EN YUMBO''  denominada </t>
    </r>
    <r>
      <rPr>
        <b/>
        <sz val="11"/>
        <color theme="1"/>
        <rFont val="Calibri"/>
      </rPr>
      <t xml:space="preserve"> ''AGENCIA PUBLICA DE EMPLEO IMPLEMENTADA´</t>
    </r>
    <r>
      <rPr>
        <sz val="11"/>
        <color theme="1"/>
        <rFont val="Calibri"/>
      </rPr>
      <t>´                    Claudia Vélez Arias Coordinadora Agencia.</t>
    </r>
  </si>
  <si>
    <t>Indicador</t>
  </si>
  <si>
    <t>TOTALES</t>
  </si>
  <si>
    <t>Cuatrimestre 1</t>
  </si>
  <si>
    <t>Cuatrimestre 2</t>
  </si>
  <si>
    <t>Cuatrimestre 3</t>
  </si>
  <si>
    <t>TOTAL</t>
  </si>
  <si>
    <t>Total Potenciales empleadores registrados</t>
  </si>
  <si>
    <t>Total Vacantes registradas</t>
  </si>
  <si>
    <t>Total Oferentes Colocados</t>
  </si>
  <si>
    <t>Material Audiovisual</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</si>
</sst>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rgb="FF000000"/>
      <name val="Calibri"/>
      <scheme val="minor"/>
    </font>
    <font>
      <b/>
      <sz val="12"/>
      <color theme="1"/>
      <name val="Arial"/>
    </font>
    <font>
      <sz val="11"/>
      <name val="Calibri"/>
    </font>
    <font>
      <sz val="9"/>
      <color rgb="FF000000"/>
      <name val="Arial"/>
    </font>
    <font>
      <b/>
      <sz val="10"/>
      <color theme="1"/>
      <name val="Arial"/>
    </font>
    <font>
      <b/>
      <sz val="10"/>
      <color rgb="FF000000"/>
      <name val="Arial"/>
    </font>
    <font>
      <sz val="11"/>
      <color theme="1"/>
      <name val="Arial"/>
    </font>
    <font>
      <sz val="13"/>
      <color rgb="FF000000"/>
      <name val="Arial"/>
    </font>
    <font>
      <sz val="13"/>
      <color theme="1"/>
      <name val="Arial"/>
    </font>
    <font>
      <b/>
      <sz val="13"/>
      <color rgb="FF000000"/>
      <name val="Arial"/>
    </font>
    <font>
      <b/>
      <sz val="13"/>
      <color theme="1"/>
      <name val="Arial"/>
    </font>
    <font>
      <b/>
      <sz val="9"/>
      <color rgb="FF000000"/>
      <name val="Arial"/>
    </font>
    <font>
      <sz val="12"/>
      <color rgb="FF000000"/>
      <name val="Arial"/>
    </font>
    <font>
      <b/>
      <sz val="9"/>
      <color theme="1"/>
      <name val="Arial"/>
    </font>
    <font>
      <sz val="9"/>
      <color theme="1"/>
      <name val="Arial"/>
    </font>
    <font>
      <sz val="11"/>
      <color theme="1"/>
      <name val="Calibri"/>
    </font>
    <font>
      <b/>
      <sz val="11"/>
      <color theme="1"/>
      <name val="Calibri"/>
    </font>
    <font>
      <sz val="11"/>
      <color theme="1"/>
      <name val="Calibri"/>
      <scheme val="minor"/>
    </font>
    <font>
      <sz val="12"/>
      <color theme="1"/>
      <name val="Arial"/>
    </font>
    <font>
      <sz val="14"/>
      <color rgb="FF000000"/>
      <name val="Arial"/>
    </font>
    <font>
      <sz val="14"/>
      <color theme="1"/>
      <name val="Arial"/>
    </font>
    <font>
      <b/>
      <sz val="12"/>
      <color rgb="FF000000"/>
      <name val="Arial"/>
    </font>
    <font>
      <sz val="14"/>
      <color rgb="FFFF0000"/>
      <name val="Arial"/>
    </font>
    <font>
      <b/>
      <sz val="14"/>
      <color theme="1"/>
      <name val="Arial"/>
    </font>
    <font>
      <b/>
      <sz val="14"/>
      <color theme="1"/>
      <name val="Calibri"/>
    </font>
    <font>
      <b/>
      <sz val="11"/>
      <color rgb="FF000000"/>
      <name val="Arial"/>
    </font>
    <font>
      <b/>
      <sz val="11"/>
      <color theme="1"/>
      <name val="Arial"/>
    </font>
    <font>
      <b/>
      <sz val="14"/>
      <color rgb="FF000000"/>
      <name val="Arial"/>
    </font>
    <font>
      <sz val="14"/>
      <color theme="1"/>
      <name val="Calibri"/>
    </font>
    <font>
      <b/>
      <sz val="12"/>
      <color rgb="FF000000"/>
      <name val="Calibri"/>
    </font>
    <font>
      <b/>
      <sz val="11"/>
      <color rgb="FF000000"/>
      <name val="Calibri"/>
    </font>
    <font>
      <sz val="11"/>
      <color rgb="FF000000"/>
      <name val="Arial"/>
    </font>
    <font>
      <sz val="11"/>
      <color rgb="FF000000"/>
      <name val="Arial"/>
    </font>
    <font>
      <sz val="11"/>
      <color rgb="FF000000"/>
      <name val="Calibri"/>
    </font>
  </fonts>
  <fills count="11">
    <fill>
      <patternFill patternType="none"/>
    </fill>
    <fill>
      <patternFill patternType="gray125"/>
    </fill>
    <fill>
      <patternFill patternType="solid">
        <fgColor theme="4"/>
        <bgColor theme="4"/>
      </patternFill>
    </fill>
    <fill>
      <patternFill patternType="solid">
        <fgColor rgb="FFB4C6E7"/>
        <bgColor rgb="FFB4C6E7"/>
      </patternFill>
    </fill>
    <fill>
      <patternFill patternType="solid">
        <fgColor theme="0"/>
        <bgColor theme="0"/>
      </patternFill>
    </fill>
    <fill>
      <patternFill patternType="solid">
        <fgColor theme="9"/>
        <bgColor theme="9"/>
      </patternFill>
    </fill>
    <fill>
      <patternFill patternType="solid">
        <fgColor rgb="FFFFFFFF"/>
        <bgColor rgb="FFFFFFFF"/>
      </patternFill>
    </fill>
    <fill>
      <patternFill patternType="solid">
        <fgColor rgb="FF92D050"/>
        <bgColor rgb="FF92D050"/>
      </patternFill>
    </fill>
    <fill>
      <patternFill patternType="solid">
        <fgColor rgb="FF8EA9DB"/>
        <bgColor rgb="FF8EA9DB"/>
      </patternFill>
    </fill>
    <fill>
      <patternFill patternType="solid">
        <fgColor rgb="FFA2C4C9"/>
        <bgColor rgb="FFA2C4C9"/>
      </patternFill>
    </fill>
    <fill>
      <patternFill patternType="solid">
        <fgColor rgb="FFC9DAF8"/>
        <bgColor rgb="FFC9DAF8"/>
      </patternFill>
    </fill>
  </fills>
  <borders count="23">
    <border>
      <start/>
      <end/>
      <top/>
      <bottom/>
      <diagonal/>
    </border>
    <border>
      <start style="thin">
        <color rgb="FF000000"/>
      </start>
      <end/>
      <top/>
      <bottom/>
      <diagonal/>
    </border>
    <border>
      <start/>
      <end/>
      <top/>
      <bottom/>
      <diagonal/>
    </border>
    <border>
      <start style="thin">
        <color rgb="FF000000"/>
      </start>
      <end/>
      <top/>
      <bottom/>
      <diagonal/>
    </border>
    <border>
      <start style="thin">
        <color rgb="FF000000"/>
      </start>
      <end style="thin">
        <color rgb="FF000000"/>
      </end>
      <top style="thin">
        <color rgb="FF000000"/>
      </top>
      <bottom style="thin">
        <color rgb="FF000000"/>
      </bottom>
      <diagonal/>
    </border>
    <border>
      <start style="thin">
        <color rgb="FF000000"/>
      </start>
      <end/>
      <top style="thin">
        <color rgb="FF000000"/>
      </top>
      <bottom style="thin">
        <color rgb="FF000000"/>
      </bottom>
      <diagonal/>
    </border>
    <border>
      <start style="thin">
        <color rgb="FF000000"/>
      </start>
      <end style="thin">
        <color rgb="FF000000"/>
      </end>
      <top/>
      <bottom style="thin">
        <color rgb="FF000000"/>
      </bottom>
      <diagonal/>
    </border>
    <border>
      <start style="thin">
        <color rgb="FF000000"/>
      </start>
      <end style="thin">
        <color rgb="FF000000"/>
      </end>
      <top/>
      <bottom style="thin">
        <color rgb="FF000000"/>
      </bottom>
      <diagonal/>
    </border>
    <border>
      <start style="thin">
        <color rgb="FF000000"/>
      </start>
      <end/>
      <top style="thin">
        <color rgb="FF000000"/>
      </top>
      <bottom/>
      <diagonal/>
    </border>
    <border>
      <start/>
      <end/>
      <top style="thin">
        <color rgb="FF000000"/>
      </top>
      <bottom/>
      <diagonal/>
    </border>
    <border>
      <start/>
      <end style="thin">
        <color rgb="FF000000"/>
      </end>
      <top style="thin">
        <color rgb="FF000000"/>
      </top>
      <bottom/>
      <diagonal/>
    </border>
    <border>
      <start/>
      <end style="thin">
        <color rgb="FF000000"/>
      </end>
      <top/>
      <bottom/>
      <diagonal/>
    </border>
    <border>
      <start style="thin">
        <color rgb="FF000000"/>
      </start>
      <end/>
      <top style="thin">
        <color rgb="FF000000"/>
      </top>
      <bottom style="thin">
        <color rgb="FF000000"/>
      </bottom>
      <diagonal/>
    </border>
    <border>
      <start style="thin">
        <color rgb="FF000000"/>
      </start>
      <end style="thin">
        <color rgb="FF000000"/>
      </end>
      <top/>
      <bottom/>
      <diagonal/>
    </border>
    <border>
      <start style="thin">
        <color rgb="FF000000"/>
      </start>
      <end style="thin">
        <color rgb="FF000000"/>
      </end>
      <top style="thin">
        <color rgb="FF000000"/>
      </top>
      <bottom/>
      <diagonal/>
    </border>
    <border>
      <start/>
      <end/>
      <top/>
      <bottom/>
      <diagonal/>
    </border>
    <border>
      <start/>
      <end/>
      <top style="thin">
        <color rgb="FF000000"/>
      </top>
      <bottom/>
      <diagonal/>
    </border>
    <border>
      <start/>
      <end/>
      <top style="thin">
        <color rgb="FF000000"/>
      </top>
      <bottom/>
      <diagonal/>
    </border>
    <border>
      <start style="thin">
        <color rgb="FF000000"/>
      </start>
      <end/>
      <top/>
      <bottom style="thin">
        <color rgb="FF000000"/>
      </bottom>
      <diagonal/>
    </border>
    <border>
      <start/>
      <end/>
      <top/>
      <bottom style="thin">
        <color rgb="FF000000"/>
      </bottom>
      <diagonal/>
    </border>
    <border>
      <start/>
      <end style="thin">
        <color rgb="FF000000"/>
      </end>
      <top/>
      <bottom style="thin">
        <color rgb="FF000000"/>
      </bottom>
      <diagonal/>
    </border>
    <border>
      <start/>
      <end style="thin">
        <color rgb="FF000000"/>
      </end>
      <top style="thin">
        <color rgb="FF000000"/>
      </top>
      <bottom style="thin">
        <color rgb="FF000000"/>
      </bottom>
      <diagonal/>
    </border>
    <border>
      <start/>
      <end/>
      <top style="thin">
        <color rgb="FF000000"/>
      </top>
      <bottom style="thin">
        <color rgb="FF000000"/>
      </bottom>
      <diagonal/>
    </border>
  </borders>
  <cellStyleXfs count="1">
    <xf numFmtId="0" fontId="0" fillId="0" borderId="0"/>
  </cellStyleXfs>
  <cellXfs count="163">
    <xf numFmtId="0" fontId="0" fillId="0" borderId="0" xfId="0"/>
    <xf numFmtId="0" fontId="3" fillId="0" borderId="0" xfId="0" applyFont="1"/>
    <xf numFmtId="0" fontId="4" fillId="3" borderId="4" xfId="0" applyFont="1" applyFill="1" applyBorder="1" applyAlignment="1">
      <alignment horizontal="center" vertical="center" readingOrder="1"/>
    </xf>
    <xf numFmtId="0" fontId="5" fillId="3" borderId="4" xfId="0" applyFont="1" applyFill="1" applyBorder="1" applyAlignment="1">
      <alignment horizontal="center" vertical="center" readingOrder="1"/>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wrapText="1" readingOrder="1"/>
    </xf>
    <xf numFmtId="17" fontId="5" fillId="3" borderId="4" xfId="0" applyNumberFormat="1" applyFont="1" applyFill="1" applyBorder="1" applyAlignment="1">
      <alignment horizontal="center" vertical="center" wrapText="1" readingOrder="1"/>
    </xf>
    <xf numFmtId="0" fontId="4" fillId="3" borderId="4" xfId="0" applyFont="1" applyFill="1" applyBorder="1" applyAlignment="1">
      <alignment horizontal="center" vertical="center" wrapText="1"/>
    </xf>
    <xf numFmtId="0" fontId="6" fillId="4" borderId="4" xfId="0" applyFont="1" applyFill="1" applyBorder="1" applyAlignment="1">
      <alignment horizontal="left" vertical="center" readingOrder="1"/>
    </xf>
    <xf numFmtId="0" fontId="7" fillId="4" borderId="4" xfId="0" applyFont="1" applyFill="1" applyBorder="1" applyAlignment="1">
      <alignment horizontal="center" vertical="center" readingOrder="1"/>
    </xf>
    <xf numFmtId="0" fontId="8" fillId="4" borderId="4" xfId="0" applyFont="1" applyFill="1" applyBorder="1" applyAlignment="1">
      <alignment horizontal="center" vertical="center"/>
    </xf>
    <xf numFmtId="0" fontId="7" fillId="4" borderId="5" xfId="0" applyFont="1" applyFill="1" applyBorder="1" applyAlignment="1">
      <alignment horizontal="center" vertical="center" wrapText="1" readingOrder="1"/>
    </xf>
    <xf numFmtId="0" fontId="7" fillId="4" borderId="4" xfId="0" applyFont="1" applyFill="1" applyBorder="1" applyAlignment="1">
      <alignment horizontal="center" vertical="center" wrapText="1" readingOrder="1"/>
    </xf>
    <xf numFmtId="0" fontId="9" fillId="5" borderId="4" xfId="0" applyFont="1" applyFill="1" applyBorder="1" applyAlignment="1">
      <alignment horizontal="center" vertical="center" wrapText="1" readingOrder="1"/>
    </xf>
    <xf numFmtId="9" fontId="10" fillId="4"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xf>
    <xf numFmtId="0" fontId="6" fillId="6" borderId="4" xfId="0" applyFont="1" applyFill="1" applyBorder="1" applyAlignment="1">
      <alignment horizontal="left" vertical="center" wrapText="1" readingOrder="1"/>
    </xf>
    <xf numFmtId="0" fontId="6" fillId="0" borderId="4" xfId="0" applyFont="1" applyBorder="1" applyAlignment="1">
      <alignment horizontal="center" vertical="center" wrapText="1"/>
    </xf>
    <xf numFmtId="0" fontId="7" fillId="6" borderId="4" xfId="0" applyFont="1" applyFill="1" applyBorder="1" applyAlignment="1">
      <alignment horizontal="center" vertical="center" wrapText="1" readingOrder="1"/>
    </xf>
    <xf numFmtId="9" fontId="10" fillId="6" borderId="4" xfId="0" applyNumberFormat="1" applyFont="1" applyFill="1" applyBorder="1" applyAlignment="1">
      <alignment horizontal="center" vertical="center"/>
    </xf>
    <xf numFmtId="0" fontId="10" fillId="6" borderId="4" xfId="0" applyFont="1" applyFill="1" applyBorder="1" applyAlignment="1">
      <alignment horizontal="center" vertical="center"/>
    </xf>
    <xf numFmtId="0" fontId="3" fillId="6" borderId="0" xfId="0" applyFont="1" applyFill="1"/>
    <xf numFmtId="0" fontId="6" fillId="4" borderId="4"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8" fillId="0" borderId="4" xfId="0" applyFont="1" applyBorder="1" applyAlignment="1">
      <alignment horizontal="center" vertical="center" wrapText="1" readingOrder="1"/>
    </xf>
    <xf numFmtId="9" fontId="10" fillId="4" borderId="4" xfId="0" applyNumberFormat="1" applyFont="1" applyFill="1" applyBorder="1" applyAlignment="1">
      <alignment horizontal="center" vertical="center"/>
    </xf>
    <xf numFmtId="0" fontId="10" fillId="0" borderId="4" xfId="0" applyFont="1" applyBorder="1" applyAlignment="1">
      <alignment horizontal="center" vertical="center"/>
    </xf>
    <xf numFmtId="0" fontId="6" fillId="4" borderId="4" xfId="0" applyFont="1" applyFill="1" applyBorder="1" applyAlignment="1">
      <alignment horizontal="left" wrapText="1"/>
    </xf>
    <xf numFmtId="0" fontId="8" fillId="0" borderId="4" xfId="0" applyFont="1" applyBorder="1" applyAlignment="1">
      <alignment horizontal="center" vertical="center" wrapText="1"/>
    </xf>
    <xf numFmtId="0" fontId="6" fillId="4" borderId="4" xfId="0" applyFont="1" applyFill="1" applyBorder="1" applyAlignment="1">
      <alignment horizontal="left" vertical="center" wrapText="1"/>
    </xf>
    <xf numFmtId="0" fontId="12" fillId="0" borderId="4" xfId="0" applyFont="1" applyBorder="1" applyAlignment="1">
      <alignment horizontal="center" vertical="center" wrapText="1" readingOrder="1"/>
    </xf>
    <xf numFmtId="0" fontId="7" fillId="0" borderId="4" xfId="0" applyFont="1" applyBorder="1" applyAlignment="1">
      <alignment horizontal="center" vertical="top" wrapText="1" readingOrder="1"/>
    </xf>
    <xf numFmtId="0" fontId="6" fillId="4" borderId="4" xfId="0" applyFont="1" applyFill="1" applyBorder="1" applyAlignment="1">
      <alignment horizontal="left" vertical="top" readingOrder="1"/>
    </xf>
    <xf numFmtId="0" fontId="7" fillId="4" borderId="4" xfId="0" applyFont="1" applyFill="1" applyBorder="1" applyAlignment="1">
      <alignment horizontal="center" vertical="top" wrapText="1" readingOrder="1"/>
    </xf>
    <xf numFmtId="0" fontId="6" fillId="4" borderId="4" xfId="0" applyFont="1" applyFill="1" applyBorder="1" applyAlignment="1">
      <alignment horizontal="left" vertical="top" wrapText="1" readingOrder="1"/>
    </xf>
    <xf numFmtId="0" fontId="8" fillId="0" borderId="4" xfId="0" applyFont="1" applyBorder="1" applyAlignment="1">
      <alignment horizontal="center" vertical="center"/>
    </xf>
    <xf numFmtId="0" fontId="8" fillId="0" borderId="0" xfId="0" applyFont="1" applyAlignment="1">
      <alignment horizontal="center" vertical="center"/>
    </xf>
    <xf numFmtId="0" fontId="6" fillId="4" borderId="4" xfId="0" applyFont="1" applyFill="1" applyBorder="1" applyAlignment="1">
      <alignment vertical="center" wrapText="1"/>
    </xf>
    <xf numFmtId="164" fontId="10" fillId="4" borderId="6" xfId="0" applyNumberFormat="1" applyFont="1" applyFill="1" applyBorder="1" applyAlignment="1">
      <alignment horizontal="center" vertical="center"/>
    </xf>
    <xf numFmtId="0" fontId="10" fillId="4" borderId="7" xfId="0" applyFont="1" applyFill="1" applyBorder="1" applyAlignment="1">
      <alignment horizontal="center" vertical="center"/>
    </xf>
    <xf numFmtId="0" fontId="8" fillId="0" borderId="4" xfId="0" applyFont="1" applyBorder="1"/>
    <xf numFmtId="0" fontId="6" fillId="6" borderId="4" xfId="0" applyFont="1" applyFill="1" applyBorder="1" applyAlignment="1">
      <alignment vertical="center" wrapText="1"/>
    </xf>
    <xf numFmtId="0" fontId="8" fillId="6" borderId="4" xfId="0" applyFont="1" applyFill="1" applyBorder="1" applyAlignment="1">
      <alignment horizontal="center" vertical="center"/>
    </xf>
    <xf numFmtId="0" fontId="13" fillId="0" borderId="8" xfId="0" applyFont="1" applyBorder="1"/>
    <xf numFmtId="0" fontId="13" fillId="0" borderId="0" xfId="0" applyFont="1"/>
    <xf numFmtId="0" fontId="14" fillId="0" borderId="0" xfId="0" applyFont="1"/>
    <xf numFmtId="0" fontId="13" fillId="0" borderId="3" xfId="0" applyFont="1" applyBorder="1"/>
    <xf numFmtId="0" fontId="15" fillId="0" borderId="4" xfId="0" applyFont="1" applyBorder="1" applyAlignment="1">
      <alignment horizontal="center"/>
    </xf>
    <xf numFmtId="0" fontId="14" fillId="0" borderId="0" xfId="0" applyFont="1" applyAlignment="1">
      <alignment horizontal="center"/>
    </xf>
    <xf numFmtId="0" fontId="17" fillId="0" borderId="4" xfId="0" applyFont="1" applyBorder="1" applyAlignment="1">
      <alignment horizontal="center"/>
    </xf>
    <xf numFmtId="0" fontId="15" fillId="0" borderId="0" xfId="0" applyFont="1"/>
    <xf numFmtId="0" fontId="13" fillId="0" borderId="4" xfId="0" applyFont="1" applyBorder="1" applyAlignment="1">
      <alignment horizontal="center"/>
    </xf>
    <xf numFmtId="0" fontId="6" fillId="0" borderId="4" xfId="0" applyFont="1" applyBorder="1" applyAlignment="1">
      <alignment horizontal="center"/>
    </xf>
    <xf numFmtId="0" fontId="18" fillId="4" borderId="4" xfId="0" applyFont="1" applyFill="1" applyBorder="1" applyAlignment="1">
      <alignment horizontal="left" vertical="center" readingOrder="1"/>
    </xf>
    <xf numFmtId="0" fontId="19" fillId="4" borderId="4" xfId="0" applyFont="1" applyFill="1" applyBorder="1" applyAlignment="1">
      <alignment horizontal="center" vertical="center" readingOrder="1"/>
    </xf>
    <xf numFmtId="0" fontId="20" fillId="4" borderId="4" xfId="0" applyFont="1" applyFill="1" applyBorder="1" applyAlignment="1">
      <alignment horizontal="center" vertical="center"/>
    </xf>
    <xf numFmtId="0" fontId="19" fillId="4" borderId="5" xfId="0" applyFont="1" applyFill="1" applyBorder="1" applyAlignment="1">
      <alignment horizontal="center" vertical="center" wrapText="1" readingOrder="1"/>
    </xf>
    <xf numFmtId="0" fontId="12" fillId="4" borderId="4" xfId="0" applyFont="1" applyFill="1" applyBorder="1" applyAlignment="1">
      <alignment horizontal="center" vertical="center" wrapText="1" readingOrder="1"/>
    </xf>
    <xf numFmtId="0" fontId="21" fillId="5" borderId="4" xfId="0" applyFont="1" applyFill="1" applyBorder="1" applyAlignment="1">
      <alignment horizontal="center" vertical="center" wrapText="1" readingOrder="1"/>
    </xf>
    <xf numFmtId="9" fontId="13" fillId="4" borderId="4" xfId="0" applyNumberFormat="1" applyFont="1" applyFill="1" applyBorder="1" applyAlignment="1">
      <alignment horizontal="center" vertical="center" wrapText="1"/>
    </xf>
    <xf numFmtId="0" fontId="13" fillId="4" borderId="4" xfId="0" applyFont="1" applyFill="1" applyBorder="1" applyAlignment="1">
      <alignment horizontal="center" vertical="center"/>
    </xf>
    <xf numFmtId="0" fontId="19" fillId="6" borderId="4" xfId="0" applyFont="1" applyFill="1" applyBorder="1" applyAlignment="1">
      <alignment horizontal="center" vertical="center" wrapText="1" readingOrder="1"/>
    </xf>
    <xf numFmtId="0" fontId="19" fillId="6" borderId="12" xfId="0" applyFont="1" applyFill="1" applyBorder="1" applyAlignment="1">
      <alignment horizontal="center" vertical="center" wrapText="1" readingOrder="1"/>
    </xf>
    <xf numFmtId="9" fontId="13" fillId="6" borderId="4" xfId="0" applyNumberFormat="1" applyFont="1" applyFill="1" applyBorder="1" applyAlignment="1">
      <alignment horizontal="center" vertical="center"/>
    </xf>
    <xf numFmtId="0" fontId="13" fillId="6" borderId="4" xfId="0" applyFont="1" applyFill="1" applyBorder="1" applyAlignment="1">
      <alignment horizontal="center" vertical="center"/>
    </xf>
    <xf numFmtId="0" fontId="19" fillId="0" borderId="4" xfId="0" applyFont="1" applyBorder="1" applyAlignment="1">
      <alignment horizontal="center" vertical="center" wrapText="1" readingOrder="1"/>
    </xf>
    <xf numFmtId="0" fontId="20" fillId="0" borderId="4" xfId="0" applyFont="1" applyBorder="1" applyAlignment="1">
      <alignment horizontal="center" vertical="center" wrapText="1" readingOrder="1"/>
    </xf>
    <xf numFmtId="0" fontId="1" fillId="7" borderId="4" xfId="0" applyFont="1" applyFill="1" applyBorder="1" applyAlignment="1">
      <alignment horizontal="center" vertical="center" wrapText="1"/>
    </xf>
    <xf numFmtId="9" fontId="13" fillId="4" borderId="4" xfId="0" applyNumberFormat="1" applyFont="1" applyFill="1" applyBorder="1" applyAlignment="1">
      <alignment horizontal="center" vertical="center"/>
    </xf>
    <xf numFmtId="0" fontId="13" fillId="0" borderId="4" xfId="0" applyFont="1" applyBorder="1" applyAlignment="1">
      <alignment horizontal="center" vertical="center"/>
    </xf>
    <xf numFmtId="0" fontId="20" fillId="0" borderId="4" xfId="0" applyFont="1" applyBorder="1" applyAlignment="1">
      <alignment horizontal="center" vertical="center" wrapText="1"/>
    </xf>
    <xf numFmtId="0" fontId="19" fillId="4" borderId="4" xfId="0" applyFont="1" applyFill="1" applyBorder="1" applyAlignment="1">
      <alignment horizontal="center" vertical="center" wrapText="1" readingOrder="1"/>
    </xf>
    <xf numFmtId="0" fontId="21" fillId="7" borderId="4" xfId="0" applyFont="1" applyFill="1" applyBorder="1" applyAlignment="1">
      <alignment horizontal="center" vertical="center" wrapText="1" readingOrder="1"/>
    </xf>
    <xf numFmtId="0" fontId="19" fillId="0" borderId="4" xfId="0" applyFont="1" applyBorder="1" applyAlignment="1">
      <alignment horizontal="center" vertical="top" wrapText="1" readingOrder="1"/>
    </xf>
    <xf numFmtId="0" fontId="19" fillId="4" borderId="4" xfId="0" applyFont="1" applyFill="1" applyBorder="1" applyAlignment="1">
      <alignment horizontal="center" vertical="top" wrapText="1" readingOrder="1"/>
    </xf>
    <xf numFmtId="0" fontId="20" fillId="0" borderId="4" xfId="0" applyFont="1" applyBorder="1" applyAlignment="1">
      <alignment horizontal="center" vertical="center"/>
    </xf>
    <xf numFmtId="0" fontId="22" fillId="4" borderId="4" xfId="0" applyFont="1" applyFill="1" applyBorder="1" applyAlignment="1">
      <alignment horizontal="center" vertical="center" wrapText="1" readingOrder="1"/>
    </xf>
    <xf numFmtId="164" fontId="13" fillId="4" borderId="6" xfId="0" applyNumberFormat="1" applyFont="1" applyFill="1" applyBorder="1" applyAlignment="1">
      <alignment horizontal="center" vertical="center"/>
    </xf>
    <xf numFmtId="0" fontId="6" fillId="0" borderId="4" xfId="0" applyFont="1" applyBorder="1" applyAlignment="1">
      <alignment horizontal="center" vertical="center"/>
    </xf>
    <xf numFmtId="0" fontId="13" fillId="4" borderId="7" xfId="0" applyFont="1" applyFill="1" applyBorder="1" applyAlignment="1">
      <alignment horizontal="center" vertical="center"/>
    </xf>
    <xf numFmtId="0" fontId="14" fillId="0" borderId="4" xfId="0" applyFont="1" applyBorder="1"/>
    <xf numFmtId="0" fontId="14" fillId="0" borderId="4" xfId="0" applyFont="1" applyBorder="1" applyAlignment="1">
      <alignment horizontal="center"/>
    </xf>
    <xf numFmtId="0" fontId="24" fillId="0" borderId="13" xfId="0" applyFont="1" applyBorder="1"/>
    <xf numFmtId="0" fontId="15" fillId="7" borderId="14" xfId="0" applyFont="1" applyFill="1" applyBorder="1"/>
    <xf numFmtId="0" fontId="15" fillId="7" borderId="15" xfId="0" applyFont="1" applyFill="1" applyBorder="1"/>
    <xf numFmtId="0" fontId="23" fillId="3" borderId="4" xfId="0" applyFont="1" applyFill="1" applyBorder="1" applyAlignment="1">
      <alignment horizontal="center" vertical="center" readingOrder="1"/>
    </xf>
    <xf numFmtId="0" fontId="25" fillId="3" borderId="4" xfId="0" applyFont="1" applyFill="1" applyBorder="1" applyAlignment="1">
      <alignment horizontal="center" vertical="center" readingOrder="1"/>
    </xf>
    <xf numFmtId="0" fontId="26" fillId="3" borderId="4" xfId="0" applyFont="1" applyFill="1" applyBorder="1" applyAlignment="1">
      <alignment horizontal="center" vertical="center"/>
    </xf>
    <xf numFmtId="0" fontId="25" fillId="3" borderId="4" xfId="0" applyFont="1" applyFill="1" applyBorder="1" applyAlignment="1">
      <alignment horizontal="center" vertical="center" wrapText="1" readingOrder="1"/>
    </xf>
    <xf numFmtId="17" fontId="25" fillId="3" borderId="4" xfId="0" applyNumberFormat="1" applyFont="1" applyFill="1" applyBorder="1" applyAlignment="1">
      <alignment horizontal="center" vertical="center" wrapText="1" readingOrder="1"/>
    </xf>
    <xf numFmtId="0" fontId="27" fillId="3" borderId="4" xfId="0" applyFont="1" applyFill="1" applyBorder="1" applyAlignment="1">
      <alignment horizontal="center" vertical="center" wrapText="1" readingOrder="1"/>
    </xf>
    <xf numFmtId="0" fontId="26" fillId="3" borderId="4" xfId="0" applyFont="1" applyFill="1" applyBorder="1" applyAlignment="1">
      <alignment horizontal="center" vertical="center" wrapText="1"/>
    </xf>
    <xf numFmtId="0" fontId="20" fillId="4" borderId="4" xfId="0" applyFont="1" applyFill="1" applyBorder="1" applyAlignment="1">
      <alignment horizontal="left" vertical="center" wrapText="1" readingOrder="1"/>
    </xf>
    <xf numFmtId="0" fontId="19" fillId="0" borderId="4" xfId="0" applyFont="1" applyBorder="1" applyAlignment="1">
      <alignment horizontal="center" vertical="center" readingOrder="1"/>
    </xf>
    <xf numFmtId="0" fontId="19" fillId="0" borderId="12" xfId="0" applyFont="1" applyBorder="1" applyAlignment="1">
      <alignment horizontal="center" vertical="center" wrapText="1" readingOrder="1"/>
    </xf>
    <xf numFmtId="0" fontId="27" fillId="7" borderId="4" xfId="0" applyFont="1" applyFill="1" applyBorder="1" applyAlignment="1">
      <alignment horizontal="center" vertical="center" wrapText="1" readingOrder="1"/>
    </xf>
    <xf numFmtId="9" fontId="23" fillId="4" borderId="4" xfId="0" applyNumberFormat="1" applyFont="1" applyFill="1" applyBorder="1" applyAlignment="1">
      <alignment horizontal="center" vertical="center"/>
    </xf>
    <xf numFmtId="0" fontId="23" fillId="0" borderId="4" xfId="0" applyFont="1" applyBorder="1" applyAlignment="1">
      <alignment horizontal="center" vertical="center"/>
    </xf>
    <xf numFmtId="0" fontId="20" fillId="6" borderId="4"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0" fillId="4" borderId="4" xfId="0" applyFont="1" applyFill="1" applyBorder="1" applyAlignment="1">
      <alignment horizontal="left" wrapText="1"/>
    </xf>
    <xf numFmtId="0" fontId="20" fillId="4" borderId="4" xfId="0" applyFont="1" applyFill="1" applyBorder="1" applyAlignment="1">
      <alignment horizontal="left" vertical="center" wrapText="1"/>
    </xf>
    <xf numFmtId="0" fontId="27" fillId="7" borderId="4" xfId="0" applyFont="1" applyFill="1" applyBorder="1" applyAlignment="1">
      <alignment horizontal="center" vertical="top" wrapText="1" readingOrder="1"/>
    </xf>
    <xf numFmtId="0" fontId="20" fillId="4" borderId="4" xfId="0" applyFont="1" applyFill="1" applyBorder="1" applyAlignment="1">
      <alignment horizontal="left" vertical="top" readingOrder="1"/>
    </xf>
    <xf numFmtId="0" fontId="20" fillId="4" borderId="4" xfId="0" applyFont="1" applyFill="1" applyBorder="1" applyAlignment="1">
      <alignment horizontal="left" vertical="top" wrapText="1" readingOrder="1"/>
    </xf>
    <xf numFmtId="0" fontId="28" fillId="0" borderId="4" xfId="0" applyFont="1" applyBorder="1" applyAlignment="1">
      <alignment horizontal="center" vertical="center"/>
    </xf>
    <xf numFmtId="0" fontId="20" fillId="4" borderId="4" xfId="0" applyFont="1" applyFill="1" applyBorder="1" applyAlignment="1">
      <alignment vertical="center" wrapText="1"/>
    </xf>
    <xf numFmtId="0" fontId="23" fillId="4" borderId="4" xfId="0" applyFont="1" applyFill="1" applyBorder="1" applyAlignment="1">
      <alignment vertical="center"/>
    </xf>
    <xf numFmtId="0" fontId="23" fillId="0" borderId="4" xfId="0" applyFont="1" applyBorder="1" applyAlignment="1">
      <alignment vertical="center"/>
    </xf>
    <xf numFmtId="0" fontId="23" fillId="4" borderId="7" xfId="0" applyFont="1" applyFill="1" applyBorder="1" applyAlignment="1">
      <alignment horizontal="center" vertical="center"/>
    </xf>
    <xf numFmtId="0" fontId="20" fillId="0" borderId="4" xfId="0" applyFont="1" applyBorder="1"/>
    <xf numFmtId="0" fontId="16" fillId="0" borderId="8" xfId="0" applyFont="1" applyBorder="1"/>
    <xf numFmtId="0" fontId="16" fillId="0" borderId="3" xfId="0" applyFont="1" applyBorder="1"/>
    <xf numFmtId="0" fontId="15" fillId="0" borderId="0" xfId="0" applyFont="1" applyAlignment="1">
      <alignment horizontal="center"/>
    </xf>
    <xf numFmtId="0" fontId="16" fillId="0" borderId="3" xfId="0" applyFont="1" applyBorder="1" applyAlignment="1">
      <alignment vertical="top"/>
    </xf>
    <xf numFmtId="0" fontId="25" fillId="8" borderId="6" xfId="0" applyFont="1" applyFill="1" applyBorder="1" applyAlignment="1">
      <alignment horizontal="center"/>
    </xf>
    <xf numFmtId="0" fontId="29" fillId="8" borderId="0" xfId="0" applyFont="1" applyFill="1" applyAlignment="1">
      <alignment horizontal="center"/>
    </xf>
    <xf numFmtId="0" fontId="29" fillId="8" borderId="4" xfId="0" applyFont="1" applyFill="1" applyBorder="1" applyAlignment="1">
      <alignment horizontal="center"/>
    </xf>
    <xf numFmtId="0" fontId="29" fillId="8" borderId="20" xfId="0" applyFont="1" applyFill="1" applyBorder="1" applyAlignment="1">
      <alignment horizontal="center"/>
    </xf>
    <xf numFmtId="0" fontId="30" fillId="8" borderId="21" xfId="0" applyFont="1" applyFill="1" applyBorder="1" applyAlignment="1">
      <alignment horizontal="center"/>
    </xf>
    <xf numFmtId="0" fontId="1" fillId="6" borderId="0" xfId="0" applyFont="1" applyFill="1" applyAlignment="1">
      <alignment horizontal="center" vertical="center" wrapText="1"/>
    </xf>
    <xf numFmtId="0" fontId="1" fillId="6" borderId="2" xfId="0" applyFont="1" applyFill="1" applyBorder="1" applyAlignment="1">
      <alignment horizontal="center" vertical="center" wrapText="1"/>
    </xf>
    <xf numFmtId="0" fontId="17" fillId="6" borderId="0" xfId="0" applyFont="1" applyFill="1"/>
    <xf numFmtId="0" fontId="31" fillId="6" borderId="18" xfId="0" applyFont="1" applyFill="1" applyBorder="1"/>
    <xf numFmtId="0" fontId="32" fillId="6" borderId="4" xfId="0" applyFont="1" applyFill="1" applyBorder="1" applyAlignment="1">
      <alignment horizontal="center"/>
    </xf>
    <xf numFmtId="0" fontId="32" fillId="6" borderId="20" xfId="0" applyFont="1" applyFill="1" applyBorder="1" applyAlignment="1">
      <alignment horizontal="center"/>
    </xf>
    <xf numFmtId="0" fontId="33" fillId="0" borderId="20" xfId="0" applyFont="1" applyBorder="1" applyAlignment="1">
      <alignment horizontal="center"/>
    </xf>
    <xf numFmtId="0" fontId="32" fillId="6" borderId="6" xfId="0" applyFont="1" applyFill="1" applyBorder="1" applyAlignment="1">
      <alignment horizontal="center"/>
    </xf>
    <xf numFmtId="0" fontId="1" fillId="10" borderId="4" xfId="0" applyFont="1" applyFill="1" applyBorder="1"/>
    <xf numFmtId="0" fontId="1" fillId="10" borderId="4" xfId="0" applyFont="1" applyFill="1" applyBorder="1" applyAlignment="1">
      <alignment horizontal="center"/>
    </xf>
    <xf numFmtId="0" fontId="12" fillId="0" borderId="4" xfId="0" applyFont="1" applyBorder="1" applyAlignment="1">
      <alignment horizontal="center" wrapText="1"/>
    </xf>
    <xf numFmtId="0" fontId="18" fillId="0" borderId="4" xfId="0" applyFont="1" applyBorder="1" applyAlignment="1">
      <alignment horizontal="center"/>
    </xf>
    <xf numFmtId="0" fontId="17" fillId="0" borderId="4" xfId="0" applyFont="1" applyBorder="1"/>
    <xf numFmtId="0" fontId="31" fillId="6" borderId="18" xfId="0" applyFont="1" applyFill="1" applyBorder="1" applyAlignment="1">
      <alignment vertical="top"/>
    </xf>
    <xf numFmtId="0" fontId="31" fillId="6" borderId="6" xfId="0" applyFont="1" applyFill="1" applyBorder="1"/>
    <xf numFmtId="0" fontId="8" fillId="0" borderId="4" xfId="0" applyFont="1" applyBorder="1" applyAlignment="1">
      <alignment horizontal="center" wrapText="1"/>
    </xf>
    <xf numFmtId="0" fontId="18" fillId="0" borderId="0" xfId="0" applyFont="1"/>
    <xf numFmtId="0" fontId="17" fillId="0" borderId="0" xfId="0" applyFont="1" applyAlignment="1">
      <alignment horizontal="center"/>
    </xf>
    <xf numFmtId="0" fontId="15" fillId="0" borderId="0" xfId="0" applyFont="1" applyAlignment="1">
      <alignment vertical="top" wrapText="1"/>
    </xf>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1" fillId="0" borderId="0" xfId="0" applyFont="1" applyAlignment="1">
      <alignment horizontal="center" vertical="center"/>
    </xf>
    <xf numFmtId="10" fontId="3" fillId="0" borderId="0" xfId="0" applyNumberFormat="1" applyFont="1" applyAlignment="1">
      <alignment horizontal="center" vertical="center"/>
    </xf>
    <xf numFmtId="0" fontId="14" fillId="0" borderId="9" xfId="0" applyFont="1" applyBorder="1" applyAlignment="1">
      <alignment horizontal="left"/>
    </xf>
    <xf numFmtId="0" fontId="2" fillId="0" borderId="9" xfId="0" applyFont="1" applyBorder="1"/>
    <xf numFmtId="0" fontId="2" fillId="0" borderId="10" xfId="0" applyFont="1" applyBorder="1"/>
    <xf numFmtId="0" fontId="14" fillId="0" borderId="0" xfId="0" applyFont="1" applyAlignment="1">
      <alignment horizontal="left"/>
    </xf>
    <xf numFmtId="0" fontId="2" fillId="0" borderId="11" xfId="0" applyFont="1" applyBorder="1"/>
    <xf numFmtId="0" fontId="16" fillId="0" borderId="0" xfId="0" applyFont="1" applyAlignment="1">
      <alignment horizontal="center" vertical="center" wrapText="1"/>
    </xf>
    <xf numFmtId="0" fontId="15" fillId="0" borderId="8" xfId="0" applyFont="1" applyBorder="1" applyAlignment="1">
      <alignment horizontal="left" vertical="top" wrapText="1"/>
    </xf>
    <xf numFmtId="0" fontId="2" fillId="0" borderId="18" xfId="0" applyFont="1" applyBorder="1"/>
    <xf numFmtId="0" fontId="2" fillId="0" borderId="19" xfId="0" applyFont="1" applyBorder="1"/>
    <xf numFmtId="0" fontId="2" fillId="0" borderId="20" xfId="0" applyFont="1" applyBorder="1"/>
    <xf numFmtId="0" fontId="23" fillId="2" borderId="1"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 fillId="0" borderId="17" xfId="0" applyFont="1" applyBorder="1"/>
    <xf numFmtId="0" fontId="15" fillId="0" borderId="9" xfId="0" applyFont="1" applyBorder="1" applyAlignment="1">
      <alignment horizontal="left"/>
    </xf>
    <xf numFmtId="0" fontId="15" fillId="0" borderId="0" xfId="0" applyFont="1" applyAlignment="1">
      <alignment horizontal="left"/>
    </xf>
    <xf numFmtId="0" fontId="1" fillId="9" borderId="12" xfId="0" applyFont="1" applyFill="1" applyBorder="1" applyAlignment="1">
      <alignment horizontal="center" vertical="center" wrapText="1"/>
    </xf>
    <xf numFmtId="0" fontId="2" fillId="0" borderId="22" xfId="0" applyFont="1" applyBorder="1"/>
    <xf numFmtId="0" fontId="2" fillId="0" borderId="2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purl.oclc.org/ooxml/officeDocument/relationships/worksheet" Target="worksheets/sheet3.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11" Type="http://purl.oclc.org/ooxml/officeDocument/relationships/sharedStrings" Target="sharedStrings.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2</xdr:col>
          <xdr:colOff>142875</xdr:colOff>
          <xdr:row>4</xdr:row>
          <xdr:rowOff>95250</xdr:rowOff>
        </xdr:from>
        <xdr:to>
          <xdr:col>6</xdr:col>
          <xdr:colOff>142875</xdr:colOff>
          <xdr:row>9</xdr:row>
          <xdr:rowOff>38100</xdr:rowOff>
        </xdr:to>
        <xdr:sp macro="" textlink="">
          <xdr:nvSpPr>
            <xdr:cNvPr id="1025" name="Comment 2" hidden="1">
              <a:extLst>
                <a:ext uri="{FF2B5EF4-FFF2-40B4-BE49-F238E27FC236}">
                  <a16:creationId xmlns:a16="http://schemas.microsoft.com/office/drawing/2014/main" id="{568D0C82-93E1-55FD-BF8C-6615BB712C6D}"/>
                </a:ext>
              </a:extLst>
            </xdr:cNvPr>
            <xdr:cNvSpPr txBox="1">
              <a:spLocks noChangeArrowheads="1"/>
            </xdr:cNvSpPr>
          </xdr:nvSpPr>
          <xdr:spPr bwMode="auto">
            <a:xfrm>
              <a:off x="2952750" y="914400"/>
              <a:ext cx="2857500" cy="16764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s-CO" sz="1100" b="0" i="0" u="none" strike="noStrike" baseline="0%">
                  <a:solidFill>
                    <a:srgbClr val="000000"/>
                  </a:solidFill>
                  <a:latin typeface="Calibri"/>
                  <a:cs typeface="Calibri"/>
                </a:rPr>
                <a:t>======</a:t>
              </a:r>
            </a:p>
            <a:p>
              <a:pPr algn="l" rtl="0">
                <a:defRPr sz="1000"/>
              </a:pPr>
              <a:r>
                <a:rPr lang="es-CO" sz="1100" b="0" i="0" u="none" strike="noStrike" baseline="0%">
                  <a:solidFill>
                    <a:srgbClr val="000000"/>
                  </a:solidFill>
                  <a:latin typeface="Calibri"/>
                  <a:cs typeface="Calibri"/>
                </a:rPr>
                <a:t>ID#AAAA4icTle8</a:t>
              </a:r>
            </a:p>
            <a:p>
              <a:pPr algn="l" rtl="0">
                <a:defRPr sz="1000"/>
              </a:pPr>
              <a:r>
                <a:rPr lang="es-CO" sz="1100" b="0" i="0" u="none" strike="noStrike" baseline="0%">
                  <a:solidFill>
                    <a:srgbClr val="000000"/>
                  </a:solidFill>
                  <a:latin typeface="Calibri"/>
                  <a:cs typeface="Calibri"/>
                </a:rPr>
                <a:t>Leidy Ortiz    (2023-09-01 16:39:18)</a:t>
              </a:r>
            </a:p>
            <a:p>
              <a:pPr algn="l" rtl="0">
                <a:defRPr sz="1000"/>
              </a:pPr>
              <a:r>
                <a:rPr lang="es-CO" sz="1100" b="0" i="0" u="none" strike="noStrike" baseline="0%">
                  <a:solidFill>
                    <a:srgbClr val="000000"/>
                  </a:solidFill>
                  <a:latin typeface="Calibri"/>
                  <a:cs typeface="Calibri"/>
                </a:rPr>
                <a:t>NO MODIFICAR LOS DATOS DE ESTE ARCHIVO</a:t>
              </a:r>
            </a:p>
          </xdr:txBody>
        </xdr:sp>
        <xdr:clientData/>
      </xdr:twoCellAnchor>
    </mc:Fallback>
  </mc:AlternateContent>
  <mc:AlternateContent xmlns:mc="http://schemas.openxmlformats.org/markup-compatibility/2006">
    <mc:Choice xmlns:v="urn:schemas-microsoft-com:vml" Requires="v"/>
    <mc:Fallback>
      <xdr:twoCellAnchor editAs="absolute">
        <xdr:from>
          <xdr:col>16</xdr:col>
          <xdr:colOff>142875</xdr:colOff>
          <xdr:row>14</xdr:row>
          <xdr:rowOff>95250</xdr:rowOff>
        </xdr:from>
        <xdr:to>
          <xdr:col>20</xdr:col>
          <xdr:colOff>142875</xdr:colOff>
          <xdr:row>19</xdr:row>
          <xdr:rowOff>38100</xdr:rowOff>
        </xdr:to>
        <xdr:sp macro="" textlink="">
          <xdr:nvSpPr>
            <xdr:cNvPr id="1026" name="Comment 1" hidden="1">
              <a:extLst>
                <a:ext uri="{FF2B5EF4-FFF2-40B4-BE49-F238E27FC236}">
                  <a16:creationId xmlns:a16="http://schemas.microsoft.com/office/drawing/2014/main" id="{78215F63-0298-2423-C25E-8E47D85229EB}"/>
                </a:ext>
              </a:extLst>
            </xdr:cNvPr>
            <xdr:cNvSpPr txBox="1">
              <a:spLocks noChangeArrowheads="1"/>
            </xdr:cNvSpPr>
          </xdr:nvSpPr>
          <xdr:spPr bwMode="auto">
            <a:xfrm>
              <a:off x="14001750" y="4210050"/>
              <a:ext cx="2857500" cy="13525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s-CO" sz="1100" b="0" i="0" u="none" strike="noStrike" baseline="0%">
                  <a:solidFill>
                    <a:srgbClr val="000000"/>
                  </a:solidFill>
                  <a:latin typeface="Calibri"/>
                  <a:cs typeface="Calibri"/>
                </a:rPr>
                <a:t>======</a:t>
              </a:r>
            </a:p>
            <a:p>
              <a:pPr algn="l" rtl="0">
                <a:defRPr sz="1000"/>
              </a:pPr>
              <a:r>
                <a:rPr lang="es-CO" sz="1100" b="0" i="0" u="none" strike="noStrike" baseline="0%">
                  <a:solidFill>
                    <a:srgbClr val="000000"/>
                  </a:solidFill>
                  <a:latin typeface="Calibri"/>
                  <a:cs typeface="Calibri"/>
                </a:rPr>
                <a:t>ID#AAAAtl3oywA</a:t>
              </a:r>
            </a:p>
            <a:p>
              <a:pPr algn="l" rtl="0">
                <a:defRPr sz="1000"/>
              </a:pPr>
              <a:r>
                <a:rPr lang="es-CO" sz="1100" b="0" i="0" u="none" strike="noStrike" baseline="0%">
                  <a:solidFill>
                    <a:srgbClr val="000000"/>
                  </a:solidFill>
                  <a:latin typeface="Calibri"/>
                  <a:cs typeface="Calibri"/>
                </a:rPr>
                <a:t>Leidy Ortiz    (2023-04-03 17:04:52)</a:t>
              </a:r>
            </a:p>
            <a:p>
              <a:pPr algn="l" rtl="0">
                <a:defRPr sz="1000"/>
              </a:pPr>
              <a:r>
                <a:rPr lang="es-CO" sz="1100" b="0" i="0" u="none" strike="noStrike" baseline="0%">
                  <a:solidFill>
                    <a:srgbClr val="000000"/>
                  </a:solidFill>
                  <a:latin typeface="Calibri"/>
                  <a:cs typeface="Calibri"/>
                </a:rPr>
                <a:t>Muestra: 95% nivel de confianza, 5% margen de error. Población de 2840</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142875</xdr:colOff>
          <xdr:row>16</xdr:row>
          <xdr:rowOff>95250</xdr:rowOff>
        </xdr:from>
        <xdr:to>
          <xdr:col>8</xdr:col>
          <xdr:colOff>142875</xdr:colOff>
          <xdr:row>19</xdr:row>
          <xdr:rowOff>38100</xdr:rowOff>
        </xdr:to>
        <xdr:sp macro="" textlink="">
          <xdr:nvSpPr>
            <xdr:cNvPr id="1027" name="Comment 3" hidden="1">
              <a:extLst>
                <a:ext uri="{FF2B5EF4-FFF2-40B4-BE49-F238E27FC236}">
                  <a16:creationId xmlns:a16="http://schemas.microsoft.com/office/drawing/2014/main" id="{127D713F-C15D-62B9-C6E0-34DF27330B45}"/>
                </a:ext>
              </a:extLst>
            </xdr:cNvPr>
            <xdr:cNvSpPr txBox="1">
              <a:spLocks noChangeArrowheads="1"/>
            </xdr:cNvSpPr>
          </xdr:nvSpPr>
          <xdr:spPr bwMode="auto">
            <a:xfrm>
              <a:off x="4381500" y="4743450"/>
              <a:ext cx="2857500" cy="81915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outerShdw dist="35921" dir="2700000" algn="ctr" rotWithShape="0">
                <a:srgbClr val="51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s-CO" sz="1100" b="0" i="0" u="none" strike="noStrike" baseline="0%">
                  <a:solidFill>
                    <a:srgbClr val="000000"/>
                  </a:solidFill>
                  <a:latin typeface="Calibri"/>
                  <a:cs typeface="Calibri"/>
                </a:rPr>
                <a:t>77 Desarrollo economico, 70 agencia,  indirectos comfandi y confenalco 3, 40 directo por remision  </a:t>
              </a:r>
            </a:p>
            <a:p>
              <a:pPr algn="l" rtl="0">
                <a:defRPr sz="1000"/>
              </a:pPr>
              <a:r>
                <a:rPr lang="es-CO" sz="1100" b="0" i="0" u="none" strike="noStrike" baseline="0%">
                  <a:solidFill>
                    <a:srgbClr val="000000"/>
                  </a:solidFill>
                  <a:latin typeface="Calibri"/>
                  <a:cs typeface="Calibri"/>
                </a:rPr>
                <a:t>======</a:t>
              </a:r>
            </a:p>
          </xdr:txBody>
        </xdr:sp>
        <xdr:clientData/>
      </xdr:twoCellAnchor>
    </mc:Fallback>
  </mc:AlternateContent>
</xdr:wsDr>
</file>

<file path=xl/theme/theme1.xml><?xml version="1.0" encoding="utf-8"?>
<a:theme xmlns:a="http://purl.oclc.org/ooxml/drawingml/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34"/>
  <sheetViews>
    <sheetView tabSelected="1" zoomScale="70" zoomScaleNormal="70" workbookViewId="0">
      <selection sqref="A1:P2"/>
    </sheetView>
  </sheetViews>
  <sheetFormatPr baseColWidth="10" defaultColWidth="14.42578125" defaultRowHeight="15" customHeight="1"/>
  <cols>
    <col min="1" max="1" width="32.140625" customWidth="1"/>
    <col min="2" max="2" width="8.42578125" customWidth="1"/>
    <col min="3" max="3" width="10.28515625" customWidth="1"/>
    <col min="4" max="4" width="8.28515625" customWidth="1"/>
    <col min="5" max="5" width="7.28515625" customWidth="1"/>
    <col min="6" max="6" width="7.42578125" customWidth="1"/>
    <col min="7" max="7" width="7.7109375" customWidth="1"/>
    <col min="8" max="8" width="8.42578125" customWidth="1"/>
    <col min="9" max="9" width="8.7109375" customWidth="1"/>
    <col min="10" max="10" width="13.42578125" customWidth="1"/>
    <col min="11" max="11" width="11.140625" customWidth="1"/>
    <col min="12" max="12" width="13.28515625" customWidth="1"/>
    <col min="13" max="13" width="14.42578125" customWidth="1"/>
    <col min="14" max="14" width="13.140625" customWidth="1"/>
    <col min="15" max="15" width="16.5703125" customWidth="1"/>
  </cols>
  <sheetData>
    <row r="1" spans="1:26" ht="15" customHeight="1">
      <c r="A1" s="140" t="s">
        <v>0</v>
      </c>
      <c r="B1" s="141"/>
      <c r="C1" s="141"/>
      <c r="D1" s="141"/>
      <c r="E1" s="141"/>
      <c r="F1" s="141"/>
      <c r="G1" s="141"/>
      <c r="H1" s="141"/>
      <c r="I1" s="141"/>
      <c r="J1" s="141"/>
      <c r="K1" s="141"/>
      <c r="L1" s="141"/>
      <c r="M1" s="141"/>
      <c r="N1" s="141"/>
      <c r="O1" s="141"/>
      <c r="P1" s="141"/>
      <c r="Q1" s="1"/>
      <c r="R1" s="1"/>
      <c r="S1" s="1"/>
      <c r="T1" s="1"/>
      <c r="U1" s="1"/>
      <c r="V1" s="1"/>
      <c r="W1" s="1"/>
      <c r="X1" s="1"/>
      <c r="Y1" s="1"/>
      <c r="Z1" s="1"/>
    </row>
    <row r="2" spans="1:26" ht="15" customHeight="1">
      <c r="A2" s="142"/>
      <c r="B2" s="139"/>
      <c r="C2" s="139"/>
      <c r="D2" s="139"/>
      <c r="E2" s="139"/>
      <c r="F2" s="139"/>
      <c r="G2" s="139"/>
      <c r="H2" s="139"/>
      <c r="I2" s="139"/>
      <c r="J2" s="139"/>
      <c r="K2" s="139"/>
      <c r="L2" s="139"/>
      <c r="M2" s="139"/>
      <c r="N2" s="139"/>
      <c r="O2" s="139"/>
      <c r="P2" s="139"/>
      <c r="Q2" s="1"/>
      <c r="R2" s="1"/>
      <c r="S2" s="1"/>
      <c r="T2" s="1"/>
      <c r="U2" s="1"/>
      <c r="V2" s="1"/>
      <c r="W2" s="1"/>
      <c r="X2" s="1"/>
      <c r="Y2" s="1"/>
      <c r="Z2" s="1"/>
    </row>
    <row r="3" spans="1:26" ht="24.75" customHeight="1">
      <c r="A3" s="2" t="s">
        <v>1</v>
      </c>
      <c r="B3" s="3" t="s">
        <v>2</v>
      </c>
      <c r="C3" s="3" t="s">
        <v>3</v>
      </c>
      <c r="D3" s="3" t="s">
        <v>4</v>
      </c>
      <c r="E3" s="4" t="s">
        <v>5</v>
      </c>
      <c r="F3" s="4" t="s">
        <v>6</v>
      </c>
      <c r="G3" s="4" t="s">
        <v>7</v>
      </c>
      <c r="H3" s="4" t="s">
        <v>8</v>
      </c>
      <c r="I3" s="5" t="s">
        <v>9</v>
      </c>
      <c r="J3" s="6" t="s">
        <v>10</v>
      </c>
      <c r="K3" s="6" t="s">
        <v>11</v>
      </c>
      <c r="L3" s="6" t="s">
        <v>12</v>
      </c>
      <c r="M3" s="6" t="s">
        <v>13</v>
      </c>
      <c r="N3" s="5" t="s">
        <v>14</v>
      </c>
      <c r="O3" s="7" t="s">
        <v>15</v>
      </c>
      <c r="P3" s="4" t="s">
        <v>16</v>
      </c>
      <c r="Q3" s="1"/>
      <c r="R3" s="1"/>
      <c r="S3" s="1"/>
      <c r="T3" s="1"/>
      <c r="U3" s="1"/>
      <c r="V3" s="1"/>
      <c r="W3" s="1"/>
      <c r="X3" s="1"/>
      <c r="Y3" s="1"/>
      <c r="Z3" s="1"/>
    </row>
    <row r="4" spans="1:26" ht="19.5" customHeight="1">
      <c r="A4" s="8" t="s">
        <v>17</v>
      </c>
      <c r="B4" s="9">
        <v>286</v>
      </c>
      <c r="C4" s="9">
        <v>720</v>
      </c>
      <c r="D4" s="9">
        <v>332</v>
      </c>
      <c r="E4" s="10">
        <v>719</v>
      </c>
      <c r="F4" s="10">
        <v>313</v>
      </c>
      <c r="G4" s="10">
        <v>225</v>
      </c>
      <c r="H4" s="10">
        <v>464</v>
      </c>
      <c r="I4" s="11">
        <v>425</v>
      </c>
      <c r="J4" s="12">
        <v>529</v>
      </c>
      <c r="K4" s="12">
        <v>492</v>
      </c>
      <c r="L4" s="12">
        <v>163</v>
      </c>
      <c r="M4" s="12">
        <v>14</v>
      </c>
      <c r="N4" s="13">
        <f t="shared" ref="N4:N6" si="0">B4+C4+D4+E4+F4+G4+H4+I4+J4+K4+L4</f>
        <v>4668</v>
      </c>
      <c r="O4" s="14">
        <f t="shared" ref="O4:O14" si="1">N4/P4</f>
        <v>2.1218181818181816</v>
      </c>
      <c r="P4" s="15">
        <v>2200</v>
      </c>
      <c r="Q4" s="1"/>
      <c r="R4" s="1"/>
      <c r="S4" s="1"/>
      <c r="T4" s="1"/>
      <c r="U4" s="1"/>
      <c r="V4" s="1"/>
      <c r="W4" s="1"/>
      <c r="X4" s="1"/>
      <c r="Y4" s="1"/>
      <c r="Z4" s="1"/>
    </row>
    <row r="5" spans="1:26" ht="25.5" customHeight="1">
      <c r="A5" s="16" t="s">
        <v>18</v>
      </c>
      <c r="B5" s="17">
        <v>251</v>
      </c>
      <c r="C5" s="17">
        <v>605</v>
      </c>
      <c r="D5" s="17">
        <v>243</v>
      </c>
      <c r="E5" s="17">
        <v>412</v>
      </c>
      <c r="F5" s="17">
        <v>373</v>
      </c>
      <c r="G5" s="17">
        <v>187</v>
      </c>
      <c r="H5" s="17">
        <v>235</v>
      </c>
      <c r="I5" s="17">
        <v>215</v>
      </c>
      <c r="J5" s="17">
        <v>285</v>
      </c>
      <c r="K5" s="17">
        <v>169</v>
      </c>
      <c r="L5" s="18">
        <v>107</v>
      </c>
      <c r="M5" s="18">
        <v>11</v>
      </c>
      <c r="N5" s="13">
        <f t="shared" si="0"/>
        <v>3082</v>
      </c>
      <c r="O5" s="19">
        <f t="shared" si="1"/>
        <v>1.0852112676056338</v>
      </c>
      <c r="P5" s="20">
        <v>2840</v>
      </c>
      <c r="Q5" s="21"/>
      <c r="R5" s="21"/>
      <c r="S5" s="21"/>
      <c r="T5" s="21"/>
      <c r="U5" s="21"/>
      <c r="V5" s="21"/>
      <c r="W5" s="21"/>
      <c r="X5" s="21"/>
      <c r="Y5" s="21"/>
      <c r="Z5" s="21"/>
    </row>
    <row r="6" spans="1:26" ht="31.5" customHeight="1">
      <c r="A6" s="22" t="s">
        <v>19</v>
      </c>
      <c r="B6" s="23">
        <v>538</v>
      </c>
      <c r="C6" s="24">
        <v>718</v>
      </c>
      <c r="D6" s="23">
        <v>266</v>
      </c>
      <c r="E6" s="23">
        <v>771</v>
      </c>
      <c r="F6" s="23">
        <v>809</v>
      </c>
      <c r="G6" s="23">
        <v>899</v>
      </c>
      <c r="H6" s="23">
        <v>298</v>
      </c>
      <c r="I6" s="23">
        <v>375</v>
      </c>
      <c r="J6" s="23">
        <v>1087</v>
      </c>
      <c r="K6" s="23">
        <v>496</v>
      </c>
      <c r="L6" s="23">
        <v>502</v>
      </c>
      <c r="M6" s="23"/>
      <c r="N6" s="13">
        <f t="shared" si="0"/>
        <v>6759</v>
      </c>
      <c r="O6" s="25">
        <f t="shared" si="1"/>
        <v>0.751</v>
      </c>
      <c r="P6" s="26">
        <v>9000</v>
      </c>
      <c r="Q6" s="143"/>
      <c r="R6" s="144"/>
      <c r="S6" s="1"/>
      <c r="T6" s="1"/>
      <c r="U6" s="1"/>
      <c r="V6" s="1"/>
      <c r="W6" s="1"/>
      <c r="X6" s="1"/>
      <c r="Y6" s="1"/>
      <c r="Z6" s="1"/>
    </row>
    <row r="7" spans="1:26" ht="30.75" customHeight="1">
      <c r="A7" s="27" t="s">
        <v>20</v>
      </c>
      <c r="B7" s="23">
        <v>1179</v>
      </c>
      <c r="C7" s="28">
        <v>1753</v>
      </c>
      <c r="D7" s="24">
        <v>1052</v>
      </c>
      <c r="E7" s="24">
        <v>1626</v>
      </c>
      <c r="F7" s="23">
        <v>1052</v>
      </c>
      <c r="G7" s="23">
        <v>870</v>
      </c>
      <c r="H7" s="23">
        <v>971</v>
      </c>
      <c r="I7" s="12">
        <v>1232</v>
      </c>
      <c r="J7" s="12">
        <v>1147</v>
      </c>
      <c r="K7" s="12">
        <v>887</v>
      </c>
      <c r="L7" s="23">
        <v>465</v>
      </c>
      <c r="M7" s="23"/>
      <c r="N7" s="13">
        <f>B7+C7+D7+E7+F7+G7+H7+I7+J7</f>
        <v>10882</v>
      </c>
      <c r="O7" s="25">
        <f t="shared" si="1"/>
        <v>0.90683333333333338</v>
      </c>
      <c r="P7" s="26">
        <v>12000</v>
      </c>
      <c r="Q7" s="139"/>
      <c r="R7" s="139"/>
      <c r="S7" s="1"/>
      <c r="T7" s="1"/>
      <c r="U7" s="1"/>
      <c r="V7" s="1"/>
      <c r="W7" s="1"/>
      <c r="X7" s="1"/>
      <c r="Y7" s="1"/>
      <c r="Z7" s="1"/>
    </row>
    <row r="8" spans="1:26" ht="30" customHeight="1">
      <c r="A8" s="29" t="s">
        <v>21</v>
      </c>
      <c r="B8" s="23">
        <v>2</v>
      </c>
      <c r="C8" s="23">
        <v>11</v>
      </c>
      <c r="D8" s="23">
        <v>13</v>
      </c>
      <c r="E8" s="23">
        <v>14</v>
      </c>
      <c r="F8" s="23">
        <v>33</v>
      </c>
      <c r="G8" s="30">
        <v>6</v>
      </c>
      <c r="H8" s="23">
        <v>14</v>
      </c>
      <c r="I8" s="23">
        <v>11</v>
      </c>
      <c r="J8" s="23">
        <v>12</v>
      </c>
      <c r="K8" s="23">
        <v>18</v>
      </c>
      <c r="L8" s="23">
        <v>12</v>
      </c>
      <c r="M8" s="23"/>
      <c r="N8" s="13">
        <f t="shared" ref="N8:N10" si="2">B8+C8+D8+E8+F8+G8+H8+I8+J8+K8+L8</f>
        <v>146</v>
      </c>
      <c r="O8" s="25">
        <f t="shared" si="1"/>
        <v>0.25172413793103449</v>
      </c>
      <c r="P8" s="26">
        <v>580</v>
      </c>
      <c r="Q8" s="1"/>
      <c r="R8" s="1"/>
      <c r="S8" s="1"/>
      <c r="T8" s="1"/>
      <c r="U8" s="1"/>
      <c r="V8" s="1"/>
      <c r="W8" s="1"/>
      <c r="X8" s="1"/>
      <c r="Y8" s="1"/>
      <c r="Z8" s="1"/>
    </row>
    <row r="9" spans="1:26" ht="18.75" customHeight="1">
      <c r="A9" s="29" t="s">
        <v>22</v>
      </c>
      <c r="B9" s="31">
        <v>44</v>
      </c>
      <c r="C9" s="23">
        <v>64</v>
      </c>
      <c r="D9" s="31">
        <v>58</v>
      </c>
      <c r="E9" s="31">
        <v>61</v>
      </c>
      <c r="F9" s="31">
        <v>85</v>
      </c>
      <c r="G9" s="31">
        <v>58</v>
      </c>
      <c r="H9" s="31">
        <v>64</v>
      </c>
      <c r="I9" s="31">
        <v>58</v>
      </c>
      <c r="J9" s="31">
        <v>68</v>
      </c>
      <c r="K9" s="31">
        <v>89</v>
      </c>
      <c r="L9" s="31">
        <v>62</v>
      </c>
      <c r="M9" s="31"/>
      <c r="N9" s="13">
        <f t="shared" si="2"/>
        <v>711</v>
      </c>
      <c r="O9" s="25">
        <f t="shared" si="1"/>
        <v>0.88875000000000004</v>
      </c>
      <c r="P9" s="26">
        <v>800</v>
      </c>
      <c r="Q9" s="1"/>
      <c r="R9" s="1" t="s">
        <v>23</v>
      </c>
      <c r="S9" s="1"/>
      <c r="T9" s="1"/>
      <c r="U9" s="1"/>
      <c r="V9" s="1"/>
      <c r="W9" s="1"/>
      <c r="X9" s="1"/>
      <c r="Y9" s="1"/>
      <c r="Z9" s="1"/>
    </row>
    <row r="10" spans="1:26" ht="24" customHeight="1">
      <c r="A10" s="32" t="s">
        <v>24</v>
      </c>
      <c r="B10" s="33">
        <v>156</v>
      </c>
      <c r="C10" s="31">
        <v>245</v>
      </c>
      <c r="D10" s="33">
        <v>157</v>
      </c>
      <c r="E10" s="33">
        <v>215</v>
      </c>
      <c r="F10" s="33">
        <v>239</v>
      </c>
      <c r="G10" s="33">
        <v>317</v>
      </c>
      <c r="H10" s="33">
        <v>311</v>
      </c>
      <c r="I10" s="33">
        <v>388</v>
      </c>
      <c r="J10" s="33">
        <v>305</v>
      </c>
      <c r="K10" s="33">
        <v>297</v>
      </c>
      <c r="L10" s="12">
        <v>321</v>
      </c>
      <c r="M10" s="33"/>
      <c r="N10" s="13">
        <f t="shared" si="2"/>
        <v>2951</v>
      </c>
      <c r="O10" s="25">
        <f t="shared" si="1"/>
        <v>1.3413636363636363</v>
      </c>
      <c r="P10" s="26">
        <v>2200</v>
      </c>
      <c r="Q10" s="1"/>
      <c r="R10" s="1"/>
      <c r="S10" s="1"/>
      <c r="T10" s="1"/>
      <c r="U10" s="1"/>
      <c r="V10" s="1"/>
      <c r="W10" s="1"/>
      <c r="X10" s="1"/>
      <c r="Y10" s="1"/>
      <c r="Z10" s="1"/>
    </row>
    <row r="11" spans="1:26" ht="31.5" customHeight="1">
      <c r="A11" s="34" t="s">
        <v>25</v>
      </c>
      <c r="B11" s="12">
        <v>152</v>
      </c>
      <c r="C11" s="35">
        <v>240</v>
      </c>
      <c r="D11" s="12">
        <v>138</v>
      </c>
      <c r="E11" s="12">
        <v>208</v>
      </c>
      <c r="F11" s="12">
        <v>229</v>
      </c>
      <c r="G11" s="12">
        <v>305</v>
      </c>
      <c r="H11" s="12">
        <v>300</v>
      </c>
      <c r="I11" s="12">
        <v>388</v>
      </c>
      <c r="J11" s="12">
        <v>305</v>
      </c>
      <c r="K11" s="12">
        <v>286</v>
      </c>
      <c r="L11" s="36">
        <v>321</v>
      </c>
      <c r="M11" s="12"/>
      <c r="N11" s="13">
        <f>B11+C11+D11+E11+F11+G11+H11+I11+J11</f>
        <v>2265</v>
      </c>
      <c r="O11" s="25">
        <f t="shared" si="1"/>
        <v>1.0295454545454545</v>
      </c>
      <c r="P11" s="26">
        <v>2200</v>
      </c>
      <c r="Q11" s="1"/>
      <c r="U11" s="1"/>
      <c r="V11" s="1"/>
      <c r="W11" s="1"/>
      <c r="X11" s="1"/>
      <c r="Y11" s="1"/>
      <c r="Z11" s="1"/>
    </row>
    <row r="12" spans="1:26" ht="17.25" customHeight="1">
      <c r="A12" s="29" t="s">
        <v>26</v>
      </c>
      <c r="B12" s="31">
        <v>155</v>
      </c>
      <c r="C12" s="35">
        <v>136</v>
      </c>
      <c r="D12" s="31">
        <v>266</v>
      </c>
      <c r="E12" s="31">
        <v>153</v>
      </c>
      <c r="F12" s="31">
        <v>105</v>
      </c>
      <c r="G12" s="31">
        <v>208</v>
      </c>
      <c r="H12" s="31">
        <v>152</v>
      </c>
      <c r="I12" s="31">
        <v>147</v>
      </c>
      <c r="J12" s="31">
        <v>144</v>
      </c>
      <c r="K12" s="31">
        <v>143</v>
      </c>
      <c r="L12" s="31">
        <v>61</v>
      </c>
      <c r="M12" s="31"/>
      <c r="N12" s="13">
        <f t="shared" ref="N12:N13" si="3">B12+C12+D12+E12+F12+G12+H12+I12+J12+K12+L12</f>
        <v>1670</v>
      </c>
      <c r="O12" s="25">
        <f t="shared" si="1"/>
        <v>1.04375</v>
      </c>
      <c r="P12" s="26">
        <v>1600</v>
      </c>
      <c r="Q12" s="1"/>
      <c r="U12" s="1"/>
      <c r="V12" s="1"/>
      <c r="W12" s="1"/>
      <c r="X12" s="1"/>
      <c r="Y12" s="1"/>
      <c r="Z12" s="1"/>
    </row>
    <row r="13" spans="1:26" ht="30" customHeight="1">
      <c r="A13" s="37" t="s">
        <v>27</v>
      </c>
      <c r="B13" s="23">
        <v>125</v>
      </c>
      <c r="C13" s="35">
        <v>135</v>
      </c>
      <c r="D13" s="23">
        <v>260</v>
      </c>
      <c r="E13" s="23">
        <v>137</v>
      </c>
      <c r="F13" s="23">
        <v>89</v>
      </c>
      <c r="G13" s="23">
        <v>255</v>
      </c>
      <c r="H13" s="23">
        <v>159</v>
      </c>
      <c r="I13" s="23">
        <v>141</v>
      </c>
      <c r="J13" s="23">
        <v>145</v>
      </c>
      <c r="K13" s="23">
        <v>76</v>
      </c>
      <c r="L13" s="23">
        <v>123</v>
      </c>
      <c r="M13" s="31"/>
      <c r="N13" s="13">
        <f t="shared" si="3"/>
        <v>1645</v>
      </c>
      <c r="O13" s="25">
        <f t="shared" si="1"/>
        <v>1.028125</v>
      </c>
      <c r="P13" s="26">
        <v>1600</v>
      </c>
      <c r="Q13" s="1"/>
      <c r="R13" s="1"/>
      <c r="S13" s="1"/>
      <c r="T13" s="1"/>
      <c r="U13" s="1"/>
      <c r="V13" s="1"/>
      <c r="W13" s="1"/>
      <c r="X13" s="1"/>
      <c r="Y13" s="1"/>
      <c r="Z13" s="1"/>
    </row>
    <row r="14" spans="1:26" ht="19.5" customHeight="1">
      <c r="A14" s="37" t="s">
        <v>28</v>
      </c>
      <c r="B14" s="31">
        <v>12</v>
      </c>
      <c r="C14" s="31">
        <v>32</v>
      </c>
      <c r="D14" s="31">
        <v>26</v>
      </c>
      <c r="E14" s="31">
        <v>30</v>
      </c>
      <c r="F14" s="31">
        <v>18</v>
      </c>
      <c r="G14" s="31">
        <v>16</v>
      </c>
      <c r="H14" s="31">
        <v>44</v>
      </c>
      <c r="I14" s="31">
        <v>8</v>
      </c>
      <c r="J14" s="31">
        <v>16</v>
      </c>
      <c r="K14" s="31">
        <v>13</v>
      </c>
      <c r="L14" s="31"/>
      <c r="M14" s="31"/>
      <c r="N14" s="13">
        <f>B14+C14+D14+E14+F14+G14+H14+I14+J14</f>
        <v>202</v>
      </c>
      <c r="O14" s="38">
        <f t="shared" si="1"/>
        <v>0.59587020648967548</v>
      </c>
      <c r="P14" s="26">
        <v>339</v>
      </c>
      <c r="Q14" s="1"/>
      <c r="R14" s="1"/>
      <c r="S14" s="1"/>
      <c r="T14" s="1"/>
      <c r="U14" s="1"/>
      <c r="V14" s="1"/>
      <c r="W14" s="1"/>
      <c r="X14" s="1"/>
      <c r="Y14" s="1"/>
      <c r="Z14" s="1"/>
    </row>
    <row r="15" spans="1:26" ht="19.5" customHeight="1">
      <c r="A15" s="37" t="s">
        <v>29</v>
      </c>
      <c r="B15" s="31">
        <v>0</v>
      </c>
      <c r="C15" s="31">
        <v>0</v>
      </c>
      <c r="D15" s="31">
        <v>0</v>
      </c>
      <c r="E15" s="31">
        <v>0</v>
      </c>
      <c r="F15" s="31">
        <v>0</v>
      </c>
      <c r="G15" s="31">
        <v>0</v>
      </c>
      <c r="H15" s="31">
        <v>0</v>
      </c>
      <c r="I15" s="31">
        <v>0</v>
      </c>
      <c r="J15" s="31">
        <v>0</v>
      </c>
      <c r="K15" s="31">
        <v>0</v>
      </c>
      <c r="L15" s="31">
        <v>0</v>
      </c>
      <c r="M15" s="31"/>
      <c r="N15" s="13">
        <f t="shared" ref="N15:N16" si="4">B15+C15+D15+E15+F15+G15+H15+I15+J15+K15+L15</f>
        <v>0</v>
      </c>
      <c r="O15" s="39"/>
      <c r="P15" s="40"/>
      <c r="Q15" s="1"/>
      <c r="R15" s="1"/>
      <c r="S15" s="1"/>
      <c r="T15" s="1"/>
      <c r="U15" s="1"/>
      <c r="V15" s="1"/>
      <c r="W15" s="1"/>
      <c r="X15" s="1"/>
      <c r="Y15" s="1"/>
      <c r="Z15" s="1"/>
    </row>
    <row r="16" spans="1:26" ht="22.5" customHeight="1">
      <c r="A16" s="41" t="s">
        <v>30</v>
      </c>
      <c r="B16" s="18">
        <v>17</v>
      </c>
      <c r="C16" s="42">
        <v>56</v>
      </c>
      <c r="D16" s="42">
        <v>55</v>
      </c>
      <c r="E16" s="42">
        <v>84</v>
      </c>
      <c r="F16" s="18">
        <v>93</v>
      </c>
      <c r="G16" s="18">
        <v>114</v>
      </c>
      <c r="H16" s="18">
        <v>79</v>
      </c>
      <c r="I16" s="18">
        <v>104</v>
      </c>
      <c r="J16" s="18">
        <v>108</v>
      </c>
      <c r="K16" s="18">
        <v>114</v>
      </c>
      <c r="L16" s="18">
        <v>108</v>
      </c>
      <c r="M16" s="18"/>
      <c r="N16" s="13">
        <f t="shared" si="4"/>
        <v>932</v>
      </c>
      <c r="O16" s="19">
        <f t="shared" ref="O16:O17" si="5">N16/P16</f>
        <v>1.2426666666666666</v>
      </c>
      <c r="P16" s="20">
        <v>750</v>
      </c>
      <c r="Q16" s="21"/>
      <c r="R16" s="21"/>
      <c r="S16" s="21"/>
      <c r="T16" s="21"/>
      <c r="U16" s="21"/>
      <c r="V16" s="21"/>
      <c r="W16" s="21"/>
      <c r="X16" s="21"/>
      <c r="Y16" s="21"/>
      <c r="Z16" s="21"/>
    </row>
    <row r="17" spans="1:26" ht="31.5" customHeight="1">
      <c r="A17" s="37" t="s">
        <v>31</v>
      </c>
      <c r="B17" s="12">
        <v>4</v>
      </c>
      <c r="C17" s="35">
        <v>6</v>
      </c>
      <c r="D17" s="35">
        <v>2</v>
      </c>
      <c r="E17" s="35">
        <v>2</v>
      </c>
      <c r="F17" s="23">
        <v>2</v>
      </c>
      <c r="G17" s="23">
        <v>1</v>
      </c>
      <c r="H17" s="23">
        <v>3</v>
      </c>
      <c r="I17" s="23">
        <v>2</v>
      </c>
      <c r="J17" s="23">
        <v>3</v>
      </c>
      <c r="K17" s="23">
        <v>3</v>
      </c>
      <c r="L17" s="12">
        <v>2</v>
      </c>
      <c r="M17" s="12"/>
      <c r="N17" s="13">
        <f>B17+C17+D17+E17+F17+G17+H17+I17+J17+K17+L17+M17</f>
        <v>30</v>
      </c>
      <c r="O17" s="25">
        <f t="shared" si="5"/>
        <v>0.88235294117647056</v>
      </c>
      <c r="P17" s="26">
        <v>34</v>
      </c>
      <c r="Q17" s="1"/>
      <c r="R17" s="1"/>
      <c r="S17" s="1"/>
      <c r="T17" s="1"/>
      <c r="U17" s="1"/>
      <c r="V17" s="1"/>
      <c r="W17" s="1"/>
      <c r="X17" s="1"/>
      <c r="Y17" s="1"/>
      <c r="Z17" s="1"/>
    </row>
    <row r="18" spans="1:26" ht="22.5" customHeight="1">
      <c r="A18" s="37" t="s">
        <v>32</v>
      </c>
      <c r="B18" s="12">
        <v>40</v>
      </c>
      <c r="C18" s="35">
        <v>32</v>
      </c>
      <c r="D18" s="35">
        <v>31</v>
      </c>
      <c r="E18" s="35">
        <v>41</v>
      </c>
      <c r="F18" s="23">
        <v>33</v>
      </c>
      <c r="G18" s="23">
        <v>49</v>
      </c>
      <c r="H18" s="23">
        <v>38</v>
      </c>
      <c r="I18" s="23">
        <v>14</v>
      </c>
      <c r="J18" s="23">
        <v>57</v>
      </c>
      <c r="K18" s="23">
        <v>54</v>
      </c>
      <c r="L18" s="12"/>
      <c r="M18" s="12"/>
      <c r="N18" s="13">
        <f>B18+C18+D18+E18+F18+G18+H18+I18+J18+K18+L18</f>
        <v>389</v>
      </c>
      <c r="O18" s="25"/>
      <c r="P18" s="26"/>
      <c r="Q18" s="1"/>
      <c r="R18" s="1"/>
      <c r="S18" s="1"/>
      <c r="T18" s="1"/>
      <c r="U18" s="1"/>
      <c r="V18" s="1"/>
      <c r="W18" s="1"/>
      <c r="X18" s="1"/>
      <c r="Y18" s="1"/>
      <c r="Z18" s="1"/>
    </row>
    <row r="19" spans="1:26">
      <c r="A19" s="43" t="s">
        <v>33</v>
      </c>
      <c r="B19" s="145" t="s">
        <v>34</v>
      </c>
      <c r="C19" s="146"/>
      <c r="D19" s="146"/>
      <c r="E19" s="147"/>
      <c r="F19" s="44"/>
      <c r="G19" s="45"/>
      <c r="H19" s="45"/>
      <c r="I19" s="45"/>
      <c r="J19" s="45"/>
      <c r="K19" s="45"/>
      <c r="L19" s="45"/>
      <c r="M19" s="45"/>
      <c r="N19" s="45"/>
      <c r="O19" s="45"/>
      <c r="P19" s="45"/>
      <c r="Q19" s="1"/>
      <c r="R19" s="1"/>
      <c r="S19" s="1"/>
      <c r="T19" s="1"/>
      <c r="U19" s="1"/>
      <c r="V19" s="1"/>
      <c r="W19" s="1"/>
      <c r="X19" s="1"/>
      <c r="Y19" s="1"/>
      <c r="Z19" s="1"/>
    </row>
    <row r="20" spans="1:26">
      <c r="A20" s="46" t="s">
        <v>35</v>
      </c>
      <c r="B20" s="148" t="s">
        <v>36</v>
      </c>
      <c r="C20" s="139"/>
      <c r="D20" s="139"/>
      <c r="E20" s="149"/>
      <c r="F20" s="45"/>
      <c r="G20" s="45"/>
      <c r="H20" s="45"/>
      <c r="I20" s="45"/>
      <c r="J20" s="45"/>
      <c r="K20" s="45"/>
      <c r="L20" s="45"/>
      <c r="M20" s="45"/>
      <c r="N20" s="45"/>
      <c r="O20" s="47">
        <v>2022</v>
      </c>
      <c r="P20" s="47">
        <f>'2022'!O8</f>
        <v>131</v>
      </c>
      <c r="Q20" s="1"/>
      <c r="R20" s="1"/>
      <c r="S20" s="1"/>
      <c r="T20" s="1"/>
      <c r="U20" s="1"/>
      <c r="V20" s="1"/>
      <c r="W20" s="1"/>
      <c r="X20" s="1"/>
      <c r="Y20" s="1"/>
      <c r="Z20" s="1"/>
    </row>
    <row r="21" spans="1:26">
      <c r="A21" s="46" t="s">
        <v>37</v>
      </c>
      <c r="B21" s="148"/>
      <c r="C21" s="139"/>
      <c r="D21" s="139"/>
      <c r="E21" s="149"/>
      <c r="F21" s="45"/>
      <c r="G21" s="150" t="s">
        <v>38</v>
      </c>
      <c r="H21" s="139"/>
      <c r="I21" s="139"/>
      <c r="J21" s="45"/>
      <c r="K21" s="45"/>
      <c r="L21" s="45"/>
      <c r="M21" s="45"/>
      <c r="N21" s="45"/>
      <c r="O21" s="47">
        <v>2023</v>
      </c>
      <c r="P21" s="47">
        <f>'2023'!N8</f>
        <v>177</v>
      </c>
      <c r="Q21" s="1"/>
      <c r="R21" s="1"/>
      <c r="S21" s="1"/>
      <c r="T21" s="1"/>
      <c r="U21" s="1"/>
      <c r="V21" s="1"/>
      <c r="W21" s="1"/>
      <c r="X21" s="1"/>
      <c r="Y21" s="1"/>
      <c r="Z21" s="1"/>
    </row>
    <row r="22" spans="1:26">
      <c r="A22" s="46" t="s">
        <v>39</v>
      </c>
      <c r="B22" s="148"/>
      <c r="C22" s="139"/>
      <c r="D22" s="139"/>
      <c r="E22" s="149"/>
      <c r="F22" s="48"/>
      <c r="G22" s="139"/>
      <c r="H22" s="139"/>
      <c r="I22" s="139"/>
      <c r="J22" s="45"/>
      <c r="K22" s="45"/>
      <c r="L22" s="45"/>
      <c r="M22" s="45"/>
      <c r="N22" s="45"/>
      <c r="O22" s="49">
        <v>2024</v>
      </c>
      <c r="P22" s="49">
        <f>N8</f>
        <v>146</v>
      </c>
      <c r="Q22" s="1"/>
      <c r="R22" s="1"/>
      <c r="S22" s="1"/>
      <c r="T22" s="1"/>
      <c r="U22" s="1"/>
      <c r="V22" s="1"/>
      <c r="W22" s="1"/>
      <c r="X22" s="1"/>
      <c r="Y22" s="1"/>
      <c r="Z22" s="1"/>
    </row>
    <row r="23" spans="1:26" ht="15.75" customHeight="1">
      <c r="A23" s="46" t="s">
        <v>40</v>
      </c>
      <c r="B23" s="148" t="s">
        <v>41</v>
      </c>
      <c r="C23" s="139"/>
      <c r="D23" s="139"/>
      <c r="E23" s="149"/>
      <c r="F23" s="50"/>
      <c r="G23" s="139"/>
      <c r="H23" s="139"/>
      <c r="I23" s="139"/>
      <c r="J23" s="50"/>
      <c r="K23" s="50"/>
      <c r="L23" s="50"/>
      <c r="M23" s="50"/>
      <c r="N23" s="50"/>
      <c r="O23" s="51" t="s">
        <v>42</v>
      </c>
      <c r="P23" s="52">
        <f>P20+P21+P22</f>
        <v>454</v>
      </c>
    </row>
    <row r="24" spans="1:26" ht="15.75" customHeight="1">
      <c r="A24" s="46" t="s">
        <v>43</v>
      </c>
      <c r="B24" s="148" t="s">
        <v>44</v>
      </c>
      <c r="C24" s="139"/>
      <c r="D24" s="139"/>
      <c r="E24" s="149"/>
      <c r="F24" s="50"/>
      <c r="G24" s="50"/>
      <c r="H24" s="50"/>
      <c r="I24" s="50"/>
      <c r="J24" s="50"/>
      <c r="K24" s="50"/>
      <c r="L24" s="50"/>
      <c r="M24" s="50"/>
      <c r="N24" s="50"/>
      <c r="O24" s="50"/>
      <c r="P24" s="50"/>
    </row>
    <row r="25" spans="1:26" ht="15.75" customHeight="1">
      <c r="A25" s="46" t="s">
        <v>45</v>
      </c>
      <c r="B25" s="148" t="s">
        <v>46</v>
      </c>
      <c r="C25" s="139"/>
      <c r="D25" s="139"/>
      <c r="E25" s="149"/>
      <c r="F25" s="50"/>
      <c r="I25" s="50"/>
      <c r="J25" s="50"/>
      <c r="K25" s="50"/>
      <c r="L25" s="50"/>
      <c r="M25" s="50"/>
      <c r="N25" s="50"/>
      <c r="O25" s="50"/>
      <c r="P25" s="50"/>
    </row>
    <row r="26" spans="1:26" ht="15.75" customHeight="1">
      <c r="A26" s="46" t="s">
        <v>47</v>
      </c>
      <c r="B26" s="148" t="s">
        <v>48</v>
      </c>
      <c r="C26" s="139"/>
      <c r="D26" s="139"/>
      <c r="E26" s="149"/>
      <c r="F26" s="50"/>
      <c r="I26" s="50"/>
      <c r="J26" s="50"/>
      <c r="K26" s="50"/>
      <c r="L26" s="50"/>
      <c r="M26" s="50"/>
      <c r="N26" s="50"/>
      <c r="O26" s="50"/>
      <c r="P26" s="50"/>
    </row>
    <row r="27" spans="1:26" ht="15.75" customHeight="1">
      <c r="A27" s="138"/>
      <c r="B27" s="139"/>
      <c r="C27" s="139"/>
      <c r="D27" s="139"/>
      <c r="E27" s="139"/>
      <c r="F27" s="139"/>
      <c r="G27" s="139"/>
      <c r="H27" s="139"/>
      <c r="I27" s="139"/>
      <c r="J27" s="139"/>
      <c r="K27" s="139"/>
      <c r="L27" s="139"/>
      <c r="M27" s="139"/>
      <c r="N27" s="139"/>
      <c r="O27" s="139"/>
      <c r="P27" s="50"/>
    </row>
    <row r="28" spans="1:26" ht="15.75" customHeight="1">
      <c r="A28" s="139"/>
      <c r="B28" s="139"/>
      <c r="C28" s="139"/>
      <c r="D28" s="139"/>
      <c r="E28" s="139"/>
      <c r="F28" s="139"/>
      <c r="G28" s="139"/>
      <c r="H28" s="139"/>
      <c r="I28" s="139"/>
      <c r="J28" s="139"/>
      <c r="K28" s="139"/>
      <c r="L28" s="139"/>
      <c r="M28" s="139"/>
      <c r="N28" s="139"/>
      <c r="O28" s="139"/>
      <c r="P28" s="50"/>
    </row>
    <row r="29" spans="1:26" ht="15.75" customHeight="1">
      <c r="A29" s="139"/>
      <c r="B29" s="139"/>
      <c r="C29" s="139"/>
      <c r="D29" s="139"/>
      <c r="E29" s="139"/>
      <c r="F29" s="139"/>
      <c r="G29" s="139"/>
      <c r="H29" s="139"/>
      <c r="I29" s="139"/>
      <c r="J29" s="139"/>
      <c r="K29" s="139"/>
      <c r="L29" s="139"/>
      <c r="M29" s="139"/>
      <c r="N29" s="139"/>
      <c r="O29" s="139"/>
      <c r="P29" s="50"/>
    </row>
    <row r="30" spans="1:26" ht="15.75" customHeight="1">
      <c r="A30" s="139"/>
      <c r="B30" s="139"/>
      <c r="C30" s="139"/>
      <c r="D30" s="139"/>
      <c r="E30" s="139"/>
      <c r="F30" s="139"/>
      <c r="G30" s="139"/>
      <c r="H30" s="139"/>
      <c r="I30" s="139"/>
      <c r="J30" s="139"/>
      <c r="K30" s="139"/>
      <c r="L30" s="139"/>
      <c r="M30" s="139"/>
      <c r="N30" s="139"/>
      <c r="O30" s="139"/>
      <c r="P30" s="50"/>
    </row>
    <row r="31" spans="1:26" ht="15.75" customHeight="1">
      <c r="A31" s="139"/>
      <c r="B31" s="139"/>
      <c r="C31" s="139"/>
      <c r="D31" s="139"/>
      <c r="E31" s="139"/>
      <c r="F31" s="139"/>
      <c r="G31" s="139"/>
      <c r="H31" s="139"/>
      <c r="I31" s="139"/>
      <c r="J31" s="139"/>
      <c r="K31" s="139"/>
      <c r="L31" s="139"/>
      <c r="M31" s="139"/>
      <c r="N31" s="139"/>
      <c r="O31" s="139"/>
      <c r="P31" s="50"/>
    </row>
    <row r="32" spans="1:26" ht="15.75" customHeight="1">
      <c r="A32" s="139"/>
      <c r="B32" s="139"/>
      <c r="C32" s="139"/>
      <c r="D32" s="139"/>
      <c r="E32" s="139"/>
      <c r="F32" s="139"/>
      <c r="G32" s="139"/>
      <c r="H32" s="139"/>
      <c r="I32" s="139"/>
      <c r="J32" s="139"/>
      <c r="K32" s="139"/>
      <c r="L32" s="139"/>
      <c r="M32" s="139"/>
      <c r="N32" s="139"/>
      <c r="O32" s="139"/>
      <c r="P32" s="50"/>
    </row>
    <row r="33" spans="1:16" ht="15.75" customHeight="1">
      <c r="A33" s="139"/>
      <c r="B33" s="139"/>
      <c r="C33" s="139"/>
      <c r="D33" s="139"/>
      <c r="E33" s="139"/>
      <c r="F33" s="139"/>
      <c r="G33" s="139"/>
      <c r="H33" s="139"/>
      <c r="I33" s="139"/>
      <c r="J33" s="139"/>
      <c r="K33" s="139"/>
      <c r="L33" s="139"/>
      <c r="M33" s="139"/>
      <c r="N33" s="139"/>
      <c r="O33" s="139"/>
      <c r="P33" s="50"/>
    </row>
    <row r="34" spans="1:16" ht="15.75" customHeight="1">
      <c r="P34" s="50"/>
    </row>
  </sheetData>
  <mergeCells count="13">
    <mergeCell ref="A27:O33"/>
    <mergeCell ref="A1:P2"/>
    <mergeCell ref="Q6:Q7"/>
    <mergeCell ref="R6:R7"/>
    <mergeCell ref="B19:E19"/>
    <mergeCell ref="B20:E20"/>
    <mergeCell ref="B21:E21"/>
    <mergeCell ref="G21:I23"/>
    <mergeCell ref="B22:E22"/>
    <mergeCell ref="B23:E23"/>
    <mergeCell ref="B24:E24"/>
    <mergeCell ref="B25:E25"/>
    <mergeCell ref="B26:E26"/>
  </mergeCell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workbookViewId="0"/>
  </sheetViews>
  <sheetFormatPr baseColWidth="10" defaultColWidth="14.42578125" defaultRowHeight="15" customHeight="1"/>
  <cols>
    <col min="1" max="1" width="31.42578125" customWidth="1"/>
    <col min="2" max="9" width="10.7109375" customWidth="1"/>
    <col min="10" max="10" width="14.85546875" customWidth="1"/>
    <col min="11" max="11" width="10.7109375" customWidth="1"/>
    <col min="12" max="12" width="14.140625" customWidth="1"/>
    <col min="13" max="13" width="13" customWidth="1"/>
    <col min="14" max="14" width="10.7109375" customWidth="1"/>
    <col min="15" max="15" width="16.5703125" customWidth="1"/>
    <col min="16" max="26" width="10.7109375" customWidth="1"/>
  </cols>
  <sheetData>
    <row r="1" spans="1:26" ht="15" customHeight="1">
      <c r="A1" s="140" t="s">
        <v>49</v>
      </c>
      <c r="B1" s="141"/>
      <c r="C1" s="141"/>
      <c r="D1" s="141"/>
      <c r="E1" s="141"/>
      <c r="F1" s="141"/>
      <c r="G1" s="141"/>
      <c r="H1" s="141"/>
      <c r="I1" s="141"/>
      <c r="J1" s="141"/>
      <c r="K1" s="141"/>
      <c r="L1" s="141"/>
      <c r="M1" s="141"/>
      <c r="N1" s="141"/>
      <c r="O1" s="141"/>
      <c r="P1" s="141"/>
      <c r="Q1" s="1"/>
      <c r="R1" s="1"/>
      <c r="S1" s="1"/>
      <c r="T1" s="1"/>
      <c r="U1" s="1"/>
      <c r="V1" s="1"/>
      <c r="W1" s="1"/>
      <c r="X1" s="1"/>
      <c r="Y1" s="1"/>
      <c r="Z1" s="1"/>
    </row>
    <row r="2" spans="1:26" ht="15" customHeight="1">
      <c r="A2" s="142"/>
      <c r="B2" s="139"/>
      <c r="C2" s="139"/>
      <c r="D2" s="139"/>
      <c r="E2" s="139"/>
      <c r="F2" s="139"/>
      <c r="G2" s="139"/>
      <c r="H2" s="139"/>
      <c r="I2" s="139"/>
      <c r="J2" s="139"/>
      <c r="K2" s="139"/>
      <c r="L2" s="139"/>
      <c r="M2" s="139"/>
      <c r="N2" s="139"/>
      <c r="O2" s="139"/>
      <c r="P2" s="139"/>
      <c r="Q2" s="1"/>
      <c r="R2" s="1"/>
      <c r="S2" s="1"/>
      <c r="T2" s="1"/>
      <c r="U2" s="1"/>
      <c r="V2" s="1"/>
      <c r="W2" s="1"/>
      <c r="X2" s="1"/>
      <c r="Y2" s="1"/>
      <c r="Z2" s="1"/>
    </row>
    <row r="3" spans="1:26">
      <c r="A3" s="2" t="s">
        <v>1</v>
      </c>
      <c r="B3" s="3" t="s">
        <v>2</v>
      </c>
      <c r="C3" s="3" t="s">
        <v>3</v>
      </c>
      <c r="D3" s="3" t="s">
        <v>4</v>
      </c>
      <c r="E3" s="4" t="s">
        <v>5</v>
      </c>
      <c r="F3" s="4" t="s">
        <v>6</v>
      </c>
      <c r="G3" s="4" t="s">
        <v>7</v>
      </c>
      <c r="H3" s="4" t="s">
        <v>8</v>
      </c>
      <c r="I3" s="5" t="s">
        <v>9</v>
      </c>
      <c r="J3" s="6" t="s">
        <v>10</v>
      </c>
      <c r="K3" s="6" t="s">
        <v>11</v>
      </c>
      <c r="L3" s="6" t="s">
        <v>12</v>
      </c>
      <c r="M3" s="6" t="s">
        <v>13</v>
      </c>
      <c r="N3" s="5" t="s">
        <v>14</v>
      </c>
      <c r="O3" s="7" t="s">
        <v>15</v>
      </c>
      <c r="P3" s="4" t="s">
        <v>16</v>
      </c>
      <c r="Q3" s="1"/>
      <c r="R3" s="1"/>
      <c r="S3" s="1"/>
      <c r="T3" s="1"/>
      <c r="U3" s="1"/>
      <c r="V3" s="1"/>
      <c r="W3" s="1"/>
      <c r="X3" s="1"/>
      <c r="Y3" s="1"/>
      <c r="Z3" s="1"/>
    </row>
    <row r="4" spans="1:26" ht="19.5" customHeight="1">
      <c r="A4" s="53" t="s">
        <v>17</v>
      </c>
      <c r="B4" s="54">
        <v>40</v>
      </c>
      <c r="C4" s="54">
        <v>619</v>
      </c>
      <c r="D4" s="54">
        <v>195</v>
      </c>
      <c r="E4" s="55">
        <v>70</v>
      </c>
      <c r="F4" s="55">
        <v>169</v>
      </c>
      <c r="G4" s="55">
        <v>124</v>
      </c>
      <c r="H4" s="10">
        <v>178</v>
      </c>
      <c r="I4" s="56">
        <v>481</v>
      </c>
      <c r="J4" s="57">
        <v>722</v>
      </c>
      <c r="K4" s="57">
        <v>393</v>
      </c>
      <c r="L4" s="12">
        <v>352</v>
      </c>
      <c r="M4" s="57">
        <v>236</v>
      </c>
      <c r="N4" s="58">
        <f>B4+C4+D4+E4+F4+G4+H4+I4+J4+K4+L4</f>
        <v>3343</v>
      </c>
      <c r="O4" s="59">
        <f t="shared" ref="O4:O14" si="0">N4/P4</f>
        <v>1.5195454545454545</v>
      </c>
      <c r="P4" s="60">
        <v>2200</v>
      </c>
      <c r="Q4" s="1"/>
      <c r="R4" s="1"/>
      <c r="S4" s="1"/>
      <c r="T4" s="1"/>
      <c r="U4" s="1"/>
      <c r="V4" s="1"/>
      <c r="W4" s="1"/>
      <c r="X4" s="1"/>
      <c r="Y4" s="1"/>
      <c r="Z4" s="1"/>
    </row>
    <row r="5" spans="1:26" ht="25.5" customHeight="1">
      <c r="A5" s="16" t="s">
        <v>18</v>
      </c>
      <c r="B5" s="61">
        <v>189</v>
      </c>
      <c r="C5" s="61">
        <v>428</v>
      </c>
      <c r="D5" s="61">
        <v>808</v>
      </c>
      <c r="E5" s="61">
        <v>251</v>
      </c>
      <c r="F5" s="61">
        <v>224</v>
      </c>
      <c r="G5" s="61">
        <v>193</v>
      </c>
      <c r="H5" s="61">
        <v>283</v>
      </c>
      <c r="I5" s="62">
        <v>296</v>
      </c>
      <c r="J5" s="61">
        <v>276</v>
      </c>
      <c r="K5" s="61">
        <v>277</v>
      </c>
      <c r="L5" s="61">
        <v>472</v>
      </c>
      <c r="M5" s="61">
        <v>129</v>
      </c>
      <c r="N5" s="58">
        <f t="shared" ref="N5:N10" si="1">B5+C5+D5+E5+F5+G5+H5+I5+J5+K5+L5+M5</f>
        <v>3826</v>
      </c>
      <c r="O5" s="63">
        <f t="shared" si="0"/>
        <v>1.3471830985915494</v>
      </c>
      <c r="P5" s="64">
        <v>2840</v>
      </c>
      <c r="Q5" s="21"/>
      <c r="R5" s="21"/>
      <c r="S5" s="21"/>
      <c r="T5" s="21"/>
      <c r="U5" s="21"/>
      <c r="V5" s="21"/>
      <c r="W5" s="21"/>
      <c r="X5" s="21"/>
      <c r="Y5" s="21"/>
      <c r="Z5" s="21"/>
    </row>
    <row r="6" spans="1:26" ht="31.5" customHeight="1">
      <c r="A6" s="22" t="s">
        <v>19</v>
      </c>
      <c r="B6" s="65">
        <v>512</v>
      </c>
      <c r="C6" s="66">
        <v>459</v>
      </c>
      <c r="D6" s="65">
        <v>935</v>
      </c>
      <c r="E6" s="65">
        <v>651</v>
      </c>
      <c r="F6" s="65">
        <v>465</v>
      </c>
      <c r="G6" s="65">
        <v>588</v>
      </c>
      <c r="H6" s="65">
        <v>979</v>
      </c>
      <c r="I6" s="65">
        <v>1966</v>
      </c>
      <c r="J6" s="65">
        <v>1319</v>
      </c>
      <c r="K6" s="65">
        <v>2668</v>
      </c>
      <c r="L6" s="65">
        <v>440</v>
      </c>
      <c r="M6" s="65">
        <v>376</v>
      </c>
      <c r="N6" s="67">
        <f t="shared" si="1"/>
        <v>11358</v>
      </c>
      <c r="O6" s="68">
        <f t="shared" si="0"/>
        <v>1.262</v>
      </c>
      <c r="P6" s="69">
        <v>9000</v>
      </c>
      <c r="Q6" s="143"/>
      <c r="R6" s="144"/>
      <c r="S6" s="1"/>
      <c r="T6" s="1"/>
      <c r="U6" s="1"/>
      <c r="V6" s="1"/>
      <c r="W6" s="1"/>
      <c r="X6" s="1"/>
      <c r="Y6" s="1"/>
      <c r="Z6" s="1"/>
    </row>
    <row r="7" spans="1:26" ht="30.75" customHeight="1">
      <c r="A7" s="27" t="s">
        <v>20</v>
      </c>
      <c r="B7" s="65">
        <v>521</v>
      </c>
      <c r="C7" s="70">
        <v>575</v>
      </c>
      <c r="D7" s="66">
        <v>1435</v>
      </c>
      <c r="E7" s="66">
        <v>1500</v>
      </c>
      <c r="F7" s="65">
        <v>956</v>
      </c>
      <c r="G7" s="65">
        <v>1018</v>
      </c>
      <c r="H7" s="65">
        <v>1764</v>
      </c>
      <c r="I7" s="71">
        <v>2127</v>
      </c>
      <c r="J7" s="71">
        <v>2010</v>
      </c>
      <c r="K7" s="71">
        <v>2396</v>
      </c>
      <c r="L7" s="65">
        <v>2881</v>
      </c>
      <c r="M7" s="65">
        <v>305</v>
      </c>
      <c r="N7" s="67">
        <f t="shared" si="1"/>
        <v>17488</v>
      </c>
      <c r="O7" s="68">
        <f t="shared" si="0"/>
        <v>1.4573333333333334</v>
      </c>
      <c r="P7" s="69">
        <v>12000</v>
      </c>
      <c r="Q7" s="139"/>
      <c r="R7" s="139"/>
      <c r="S7" s="1"/>
      <c r="T7" s="1"/>
      <c r="U7" s="1"/>
      <c r="V7" s="1"/>
      <c r="W7" s="1"/>
      <c r="X7" s="1"/>
      <c r="Y7" s="1"/>
      <c r="Z7" s="1"/>
    </row>
    <row r="8" spans="1:26" ht="30" customHeight="1">
      <c r="A8" s="29" t="s">
        <v>21</v>
      </c>
      <c r="B8" s="65">
        <v>16</v>
      </c>
      <c r="C8" s="65">
        <v>20</v>
      </c>
      <c r="D8" s="65">
        <v>11</v>
      </c>
      <c r="E8" s="65">
        <v>36</v>
      </c>
      <c r="F8" s="65">
        <v>5</v>
      </c>
      <c r="G8" s="65">
        <v>13</v>
      </c>
      <c r="H8" s="65">
        <v>22</v>
      </c>
      <c r="I8" s="65">
        <v>14</v>
      </c>
      <c r="J8" s="65">
        <v>18</v>
      </c>
      <c r="K8" s="65">
        <v>10</v>
      </c>
      <c r="L8" s="65">
        <v>8</v>
      </c>
      <c r="M8" s="65">
        <v>4</v>
      </c>
      <c r="N8" s="72">
        <f t="shared" si="1"/>
        <v>177</v>
      </c>
      <c r="O8" s="68">
        <f t="shared" si="0"/>
        <v>0.30517241379310345</v>
      </c>
      <c r="P8" s="69">
        <v>580</v>
      </c>
      <c r="Q8" s="1"/>
      <c r="R8" s="1"/>
      <c r="S8" s="1"/>
      <c r="T8" s="1"/>
      <c r="U8" s="1"/>
      <c r="V8" s="1"/>
      <c r="W8" s="1"/>
      <c r="X8" s="1"/>
      <c r="Y8" s="1"/>
      <c r="Z8" s="1"/>
    </row>
    <row r="9" spans="1:26" ht="18.75" customHeight="1">
      <c r="A9" s="29" t="s">
        <v>22</v>
      </c>
      <c r="B9" s="73">
        <v>41</v>
      </c>
      <c r="C9" s="65">
        <v>60</v>
      </c>
      <c r="D9" s="73">
        <v>56</v>
      </c>
      <c r="E9" s="73">
        <v>89</v>
      </c>
      <c r="F9" s="73">
        <v>51</v>
      </c>
      <c r="G9" s="73">
        <v>39</v>
      </c>
      <c r="H9" s="73">
        <v>80</v>
      </c>
      <c r="I9" s="73">
        <v>87</v>
      </c>
      <c r="J9" s="73">
        <v>72</v>
      </c>
      <c r="K9" s="73">
        <v>76</v>
      </c>
      <c r="L9" s="73">
        <v>54</v>
      </c>
      <c r="M9" s="73">
        <v>16</v>
      </c>
      <c r="N9" s="72">
        <f t="shared" si="1"/>
        <v>721</v>
      </c>
      <c r="O9" s="68">
        <f t="shared" si="0"/>
        <v>0.90125</v>
      </c>
      <c r="P9" s="69">
        <v>800</v>
      </c>
      <c r="Q9" s="1"/>
      <c r="R9" s="1" t="s">
        <v>23</v>
      </c>
      <c r="S9" s="1"/>
      <c r="T9" s="1"/>
      <c r="U9" s="1"/>
      <c r="V9" s="1"/>
      <c r="W9" s="1"/>
      <c r="X9" s="1"/>
      <c r="Y9" s="1"/>
      <c r="Z9" s="1"/>
    </row>
    <row r="10" spans="1:26" ht="24" customHeight="1">
      <c r="A10" s="32" t="s">
        <v>24</v>
      </c>
      <c r="B10" s="74">
        <v>108</v>
      </c>
      <c r="C10" s="73">
        <v>306</v>
      </c>
      <c r="D10" s="74">
        <v>225</v>
      </c>
      <c r="E10" s="74">
        <v>291</v>
      </c>
      <c r="F10" s="74">
        <v>235</v>
      </c>
      <c r="G10" s="74">
        <v>77</v>
      </c>
      <c r="H10" s="74">
        <v>273</v>
      </c>
      <c r="I10" s="74">
        <v>307</v>
      </c>
      <c r="J10" s="74">
        <v>373</v>
      </c>
      <c r="K10" s="74">
        <v>970</v>
      </c>
      <c r="L10" s="71">
        <v>121</v>
      </c>
      <c r="M10" s="74">
        <v>41</v>
      </c>
      <c r="N10" s="67">
        <f t="shared" si="1"/>
        <v>3327</v>
      </c>
      <c r="O10" s="68">
        <f t="shared" si="0"/>
        <v>1.5122727272727272</v>
      </c>
      <c r="P10" s="69">
        <v>2200</v>
      </c>
      <c r="Q10" s="1"/>
      <c r="R10" s="1"/>
      <c r="S10" s="1"/>
      <c r="T10" s="1"/>
      <c r="U10" s="1"/>
      <c r="V10" s="1"/>
      <c r="W10" s="1"/>
      <c r="X10" s="1"/>
      <c r="Y10" s="1"/>
      <c r="Z10" s="1"/>
    </row>
    <row r="11" spans="1:26" ht="31.5" customHeight="1">
      <c r="A11" s="34" t="s">
        <v>25</v>
      </c>
      <c r="B11" s="71">
        <v>98</v>
      </c>
      <c r="C11" s="75">
        <v>306</v>
      </c>
      <c r="D11" s="71">
        <v>225</v>
      </c>
      <c r="E11" s="71">
        <v>291</v>
      </c>
      <c r="F11" s="71">
        <v>231</v>
      </c>
      <c r="G11" s="71">
        <v>76</v>
      </c>
      <c r="H11" s="71">
        <v>269</v>
      </c>
      <c r="I11" s="71">
        <v>303</v>
      </c>
      <c r="J11" s="76">
        <v>318</v>
      </c>
      <c r="K11" s="71">
        <v>965</v>
      </c>
      <c r="L11" s="36">
        <v>121</v>
      </c>
      <c r="M11" s="71">
        <v>41</v>
      </c>
      <c r="N11" s="67">
        <f>B11+C11+D11+E11+F11+G11+H11+I11+J11+K11+L10+M11</f>
        <v>3244</v>
      </c>
      <c r="O11" s="68">
        <f t="shared" si="0"/>
        <v>1.4745454545454546</v>
      </c>
      <c r="P11" s="69">
        <v>2200</v>
      </c>
      <c r="Q11" s="1"/>
      <c r="U11" s="1"/>
      <c r="V11" s="1"/>
      <c r="W11" s="1"/>
      <c r="X11" s="1"/>
      <c r="Y11" s="1"/>
      <c r="Z11" s="1"/>
    </row>
    <row r="12" spans="1:26" ht="18">
      <c r="A12" s="29" t="s">
        <v>26</v>
      </c>
      <c r="B12" s="73">
        <v>0</v>
      </c>
      <c r="C12" s="75">
        <v>192</v>
      </c>
      <c r="D12" s="73">
        <v>242</v>
      </c>
      <c r="E12" s="73">
        <v>110</v>
      </c>
      <c r="F12" s="73">
        <v>116</v>
      </c>
      <c r="G12" s="73">
        <v>102</v>
      </c>
      <c r="H12" s="73">
        <v>161</v>
      </c>
      <c r="I12" s="73">
        <v>207</v>
      </c>
      <c r="J12" s="73">
        <v>165</v>
      </c>
      <c r="K12" s="73">
        <v>119</v>
      </c>
      <c r="L12" s="73">
        <v>206</v>
      </c>
      <c r="M12" s="73">
        <v>21</v>
      </c>
      <c r="N12" s="67">
        <f t="shared" ref="N12:N18" si="2">B12+C12+D12+E12+F12+G12+H12+I12+J12+K12+L12+M12</f>
        <v>1641</v>
      </c>
      <c r="O12" s="68">
        <f t="shared" si="0"/>
        <v>1.025625</v>
      </c>
      <c r="P12" s="69">
        <v>1600</v>
      </c>
      <c r="Q12" s="1"/>
      <c r="U12" s="1"/>
      <c r="V12" s="1"/>
      <c r="W12" s="1"/>
      <c r="X12" s="1"/>
      <c r="Y12" s="1"/>
      <c r="Z12" s="1"/>
    </row>
    <row r="13" spans="1:26" ht="30" customHeight="1">
      <c r="A13" s="37" t="s">
        <v>27</v>
      </c>
      <c r="B13" s="65">
        <v>0</v>
      </c>
      <c r="C13" s="75">
        <v>216</v>
      </c>
      <c r="D13" s="65">
        <v>261</v>
      </c>
      <c r="E13" s="65">
        <v>117</v>
      </c>
      <c r="F13" s="65">
        <v>129</v>
      </c>
      <c r="G13" s="65">
        <v>91</v>
      </c>
      <c r="H13" s="65">
        <v>172</v>
      </c>
      <c r="I13" s="65">
        <v>189</v>
      </c>
      <c r="J13" s="65">
        <v>178</v>
      </c>
      <c r="K13" s="65">
        <v>120</v>
      </c>
      <c r="L13" s="65">
        <v>169</v>
      </c>
      <c r="M13" s="73">
        <v>51</v>
      </c>
      <c r="N13" s="67">
        <f t="shared" si="2"/>
        <v>1693</v>
      </c>
      <c r="O13" s="68">
        <f t="shared" si="0"/>
        <v>1.058125</v>
      </c>
      <c r="P13" s="69">
        <v>1600</v>
      </c>
      <c r="Q13" s="1"/>
      <c r="R13" s="1"/>
      <c r="S13" s="1"/>
      <c r="T13" s="1"/>
      <c r="U13" s="1"/>
      <c r="V13" s="1"/>
      <c r="W13" s="1"/>
      <c r="X13" s="1"/>
      <c r="Y13" s="1"/>
      <c r="Z13" s="1"/>
    </row>
    <row r="14" spans="1:26" ht="19.5" customHeight="1">
      <c r="A14" s="37" t="s">
        <v>28</v>
      </c>
      <c r="B14" s="73">
        <v>0</v>
      </c>
      <c r="C14" s="73">
        <v>46</v>
      </c>
      <c r="D14" s="73">
        <v>27</v>
      </c>
      <c r="E14" s="73">
        <v>20</v>
      </c>
      <c r="F14" s="73">
        <v>27</v>
      </c>
      <c r="G14" s="73">
        <v>23</v>
      </c>
      <c r="H14" s="73">
        <v>9</v>
      </c>
      <c r="I14" s="73">
        <v>18</v>
      </c>
      <c r="J14" s="73">
        <v>5</v>
      </c>
      <c r="K14" s="73">
        <v>64</v>
      </c>
      <c r="L14" s="73">
        <v>12</v>
      </c>
      <c r="M14" s="73">
        <v>13</v>
      </c>
      <c r="N14" s="67">
        <f t="shared" si="2"/>
        <v>264</v>
      </c>
      <c r="O14" s="77">
        <f t="shared" si="0"/>
        <v>0.77876106194690264</v>
      </c>
      <c r="P14" s="78">
        <v>339</v>
      </c>
      <c r="Q14" s="1"/>
      <c r="R14" s="1"/>
      <c r="S14" s="1"/>
      <c r="T14" s="1"/>
      <c r="U14" s="1"/>
      <c r="V14" s="1"/>
      <c r="W14" s="1"/>
      <c r="X14" s="1"/>
      <c r="Y14" s="1"/>
      <c r="Z14" s="1"/>
    </row>
    <row r="15" spans="1:26" ht="19.5" customHeight="1">
      <c r="A15" s="37" t="s">
        <v>29</v>
      </c>
      <c r="B15" s="73">
        <v>0</v>
      </c>
      <c r="C15" s="73">
        <v>0</v>
      </c>
      <c r="D15" s="73">
        <v>0</v>
      </c>
      <c r="E15" s="73">
        <v>0</v>
      </c>
      <c r="F15" s="73">
        <v>0</v>
      </c>
      <c r="G15" s="73">
        <v>0</v>
      </c>
      <c r="H15" s="73">
        <v>0</v>
      </c>
      <c r="I15" s="73">
        <v>0</v>
      </c>
      <c r="J15" s="73">
        <v>0</v>
      </c>
      <c r="K15" s="73">
        <v>0</v>
      </c>
      <c r="L15" s="73">
        <v>0</v>
      </c>
      <c r="M15" s="73">
        <v>0</v>
      </c>
      <c r="N15" s="67">
        <f t="shared" si="2"/>
        <v>0</v>
      </c>
      <c r="O15" s="79"/>
      <c r="P15" s="80"/>
      <c r="Q15" s="1"/>
      <c r="R15" s="1"/>
      <c r="S15" s="1"/>
      <c r="T15" s="1"/>
      <c r="U15" s="1"/>
      <c r="V15" s="1"/>
      <c r="W15" s="1"/>
      <c r="X15" s="1"/>
      <c r="Y15" s="1"/>
      <c r="Z15" s="1"/>
    </row>
    <row r="16" spans="1:26" ht="22.5" customHeight="1">
      <c r="A16" s="37" t="s">
        <v>30</v>
      </c>
      <c r="B16" s="71">
        <v>10</v>
      </c>
      <c r="C16" s="75">
        <v>57</v>
      </c>
      <c r="D16" s="75">
        <v>139</v>
      </c>
      <c r="E16" s="75">
        <v>104</v>
      </c>
      <c r="F16" s="65">
        <v>69</v>
      </c>
      <c r="G16" s="65">
        <v>53</v>
      </c>
      <c r="H16" s="65">
        <v>88</v>
      </c>
      <c r="I16" s="65">
        <v>76</v>
      </c>
      <c r="J16" s="65">
        <v>57</v>
      </c>
      <c r="K16" s="65">
        <v>73</v>
      </c>
      <c r="L16" s="71">
        <v>45</v>
      </c>
      <c r="M16" s="71">
        <v>38</v>
      </c>
      <c r="N16" s="67">
        <f t="shared" si="2"/>
        <v>809</v>
      </c>
      <c r="O16" s="68">
        <f t="shared" ref="O16:O17" si="3">N16/P16</f>
        <v>1.0786666666666667</v>
      </c>
      <c r="P16" s="69">
        <v>750</v>
      </c>
      <c r="Q16" s="1"/>
      <c r="R16" s="1"/>
      <c r="S16" s="1"/>
      <c r="T16" s="1"/>
      <c r="U16" s="1"/>
      <c r="V16" s="1"/>
      <c r="W16" s="1"/>
      <c r="X16" s="1"/>
      <c r="Y16" s="1"/>
      <c r="Z16" s="1"/>
    </row>
    <row r="17" spans="1:26" ht="31.5" customHeight="1">
      <c r="A17" s="37" t="s">
        <v>31</v>
      </c>
      <c r="B17" s="71">
        <v>0</v>
      </c>
      <c r="C17" s="75">
        <v>6</v>
      </c>
      <c r="D17" s="75">
        <v>4</v>
      </c>
      <c r="E17" s="75">
        <v>2</v>
      </c>
      <c r="F17" s="65">
        <v>4</v>
      </c>
      <c r="G17" s="65">
        <v>4</v>
      </c>
      <c r="H17" s="65">
        <v>7</v>
      </c>
      <c r="I17" s="65">
        <v>4</v>
      </c>
      <c r="J17" s="65">
        <v>9</v>
      </c>
      <c r="K17" s="65">
        <v>4</v>
      </c>
      <c r="L17" s="71">
        <v>4</v>
      </c>
      <c r="M17" s="71">
        <v>6</v>
      </c>
      <c r="N17" s="67">
        <f t="shared" si="2"/>
        <v>54</v>
      </c>
      <c r="O17" s="68">
        <f t="shared" si="3"/>
        <v>1.35</v>
      </c>
      <c r="P17" s="69">
        <v>40</v>
      </c>
      <c r="Q17" s="1"/>
      <c r="R17" s="1"/>
      <c r="S17" s="1"/>
      <c r="T17" s="1"/>
      <c r="U17" s="1"/>
      <c r="V17" s="1"/>
      <c r="W17" s="1"/>
      <c r="X17" s="1"/>
      <c r="Y17" s="1"/>
      <c r="Z17" s="1"/>
    </row>
    <row r="18" spans="1:26" ht="22.5" customHeight="1">
      <c r="A18" s="37" t="s">
        <v>32</v>
      </c>
      <c r="B18" s="71">
        <v>13</v>
      </c>
      <c r="C18" s="75">
        <v>38</v>
      </c>
      <c r="D18" s="75">
        <v>30</v>
      </c>
      <c r="E18" s="75">
        <v>27</v>
      </c>
      <c r="F18" s="65">
        <v>30</v>
      </c>
      <c r="G18" s="65">
        <v>38</v>
      </c>
      <c r="H18" s="65">
        <v>69</v>
      </c>
      <c r="I18" s="65">
        <v>70</v>
      </c>
      <c r="J18" s="65">
        <v>61</v>
      </c>
      <c r="K18" s="65">
        <v>48</v>
      </c>
      <c r="L18" s="71">
        <v>52</v>
      </c>
      <c r="M18" s="71">
        <v>20</v>
      </c>
      <c r="N18" s="67">
        <f t="shared" si="2"/>
        <v>496</v>
      </c>
      <c r="O18" s="68"/>
      <c r="P18" s="69"/>
      <c r="Q18" s="1"/>
      <c r="R18" s="1"/>
      <c r="S18" s="1"/>
      <c r="T18" s="1"/>
      <c r="U18" s="1"/>
      <c r="V18" s="1"/>
      <c r="W18" s="1"/>
      <c r="X18" s="1"/>
      <c r="Y18" s="1"/>
      <c r="Z18" s="1"/>
    </row>
    <row r="19" spans="1:26">
      <c r="A19" s="43" t="s">
        <v>33</v>
      </c>
      <c r="B19" s="145" t="s">
        <v>50</v>
      </c>
      <c r="C19" s="146"/>
      <c r="D19" s="146"/>
      <c r="E19" s="147"/>
      <c r="F19" s="45"/>
      <c r="G19" s="45"/>
      <c r="H19" s="45"/>
      <c r="I19" s="45"/>
      <c r="J19" s="45"/>
      <c r="K19" s="45"/>
      <c r="L19" s="45"/>
      <c r="M19" s="45"/>
      <c r="N19" s="45"/>
      <c r="O19" s="45"/>
      <c r="P19" s="45"/>
      <c r="Q19" s="1"/>
      <c r="R19" s="1"/>
      <c r="S19" s="1"/>
      <c r="T19" s="1"/>
      <c r="U19" s="1"/>
      <c r="V19" s="1"/>
      <c r="W19" s="1"/>
      <c r="X19" s="1"/>
      <c r="Y19" s="1"/>
      <c r="Z19" s="1"/>
    </row>
    <row r="20" spans="1:26">
      <c r="A20" s="46" t="s">
        <v>35</v>
      </c>
      <c r="B20" s="148" t="s">
        <v>51</v>
      </c>
      <c r="C20" s="139"/>
      <c r="D20" s="139"/>
      <c r="E20" s="149"/>
      <c r="F20" s="45"/>
      <c r="G20" s="45"/>
      <c r="H20" s="45"/>
      <c r="I20" s="45"/>
      <c r="J20" s="45"/>
      <c r="K20" s="45"/>
      <c r="L20" s="45"/>
      <c r="M20" s="45"/>
      <c r="N20" s="45"/>
      <c r="O20" s="47">
        <v>2022</v>
      </c>
      <c r="P20" s="47">
        <f>'2022'!O8</f>
        <v>131</v>
      </c>
      <c r="Q20" s="1"/>
      <c r="R20" s="1"/>
      <c r="S20" s="1"/>
      <c r="T20" s="1"/>
      <c r="U20" s="1"/>
      <c r="V20" s="1"/>
      <c r="W20" s="1"/>
      <c r="X20" s="1"/>
      <c r="Y20" s="1"/>
      <c r="Z20" s="1"/>
    </row>
    <row r="21" spans="1:26">
      <c r="A21" s="46" t="s">
        <v>37</v>
      </c>
      <c r="B21" s="148" t="s">
        <v>52</v>
      </c>
      <c r="C21" s="139"/>
      <c r="D21" s="139"/>
      <c r="E21" s="149"/>
      <c r="F21" s="45"/>
      <c r="G21" s="150" t="s">
        <v>53</v>
      </c>
      <c r="H21" s="139"/>
      <c r="I21" s="139"/>
      <c r="J21" s="45"/>
      <c r="K21" s="45"/>
      <c r="L21" s="45"/>
      <c r="M21" s="45"/>
      <c r="N21" s="45"/>
      <c r="O21" s="47">
        <v>2023</v>
      </c>
      <c r="P21" s="47">
        <f>N8</f>
        <v>177</v>
      </c>
      <c r="Q21" s="1"/>
      <c r="R21" s="1"/>
      <c r="S21" s="1"/>
      <c r="T21" s="1"/>
      <c r="U21" s="1"/>
      <c r="V21" s="1"/>
      <c r="W21" s="1"/>
      <c r="X21" s="1"/>
      <c r="Y21" s="1"/>
      <c r="Z21" s="1"/>
    </row>
    <row r="22" spans="1:26">
      <c r="A22" s="46" t="s">
        <v>39</v>
      </c>
      <c r="B22" s="148" t="s">
        <v>54</v>
      </c>
      <c r="C22" s="139"/>
      <c r="D22" s="139"/>
      <c r="E22" s="149"/>
      <c r="F22" s="48"/>
      <c r="G22" s="139"/>
      <c r="H22" s="139"/>
      <c r="I22" s="139"/>
      <c r="J22" s="45"/>
      <c r="K22" s="45"/>
      <c r="L22" s="45"/>
      <c r="M22" s="45">
        <v>3826</v>
      </c>
      <c r="N22" s="45"/>
      <c r="O22" s="81" t="s">
        <v>42</v>
      </c>
      <c r="P22" s="52">
        <f>SUM(P20:P21)</f>
        <v>308</v>
      </c>
      <c r="Q22" s="1"/>
      <c r="R22" s="1"/>
      <c r="S22" s="1"/>
      <c r="T22" s="1"/>
      <c r="U22" s="1"/>
      <c r="V22" s="1"/>
      <c r="W22" s="1"/>
      <c r="X22" s="1"/>
      <c r="Y22" s="1"/>
      <c r="Z22" s="1"/>
    </row>
    <row r="23" spans="1:26" ht="15.75" customHeight="1">
      <c r="A23" s="46" t="s">
        <v>40</v>
      </c>
      <c r="B23" s="148" t="s">
        <v>41</v>
      </c>
      <c r="C23" s="139"/>
      <c r="D23" s="139"/>
      <c r="E23" s="149"/>
      <c r="F23" s="50"/>
      <c r="G23" s="139"/>
      <c r="H23" s="139"/>
      <c r="I23" s="139"/>
      <c r="J23" s="50"/>
      <c r="K23" s="50"/>
      <c r="L23" s="50"/>
      <c r="M23" s="50">
        <v>809</v>
      </c>
      <c r="N23" s="50"/>
      <c r="O23" s="50"/>
      <c r="P23" s="50"/>
    </row>
    <row r="24" spans="1:26" ht="15.75" customHeight="1">
      <c r="A24" s="46" t="s">
        <v>43</v>
      </c>
      <c r="B24" s="148" t="s">
        <v>44</v>
      </c>
      <c r="C24" s="139"/>
      <c r="D24" s="139"/>
      <c r="E24" s="149"/>
      <c r="F24" s="50"/>
      <c r="G24" s="50"/>
      <c r="H24" s="50"/>
      <c r="I24" s="50"/>
      <c r="J24" s="50"/>
      <c r="K24" s="50"/>
      <c r="L24" s="50"/>
      <c r="M24" s="50">
        <v>3017</v>
      </c>
      <c r="N24" s="50"/>
      <c r="O24" s="50"/>
      <c r="P24" s="50"/>
    </row>
    <row r="25" spans="1:26" ht="15.75" customHeight="1">
      <c r="A25" s="46" t="s">
        <v>45</v>
      </c>
      <c r="B25" s="148" t="s">
        <v>46</v>
      </c>
      <c r="C25" s="139"/>
      <c r="D25" s="139"/>
      <c r="E25" s="149"/>
      <c r="F25" s="50"/>
      <c r="I25" s="50"/>
      <c r="J25" s="50"/>
      <c r="K25" s="50"/>
      <c r="L25" s="50"/>
      <c r="M25" s="50"/>
      <c r="N25" s="50"/>
      <c r="O25" s="50"/>
      <c r="P25" s="50"/>
    </row>
    <row r="26" spans="1:26" ht="15.75" customHeight="1">
      <c r="A26" s="46" t="s">
        <v>47</v>
      </c>
      <c r="B26" s="148" t="s">
        <v>48</v>
      </c>
      <c r="C26" s="139"/>
      <c r="D26" s="139"/>
      <c r="E26" s="149"/>
      <c r="F26" s="50"/>
      <c r="I26" s="50"/>
      <c r="J26" s="50"/>
      <c r="K26" s="50"/>
      <c r="L26" s="50"/>
      <c r="M26" s="50"/>
      <c r="N26" s="50"/>
      <c r="O26" s="50"/>
      <c r="P26" s="50"/>
    </row>
    <row r="27" spans="1:26" ht="15.75" customHeight="1">
      <c r="A27" s="138" t="s">
        <v>55</v>
      </c>
      <c r="B27" s="139"/>
      <c r="C27" s="139"/>
      <c r="D27" s="139"/>
      <c r="E27" s="139"/>
      <c r="F27" s="139"/>
      <c r="G27" s="139"/>
      <c r="H27" s="139"/>
      <c r="I27" s="139"/>
      <c r="J27" s="139"/>
      <c r="K27" s="139"/>
      <c r="L27" s="139"/>
      <c r="M27" s="139"/>
      <c r="N27" s="139"/>
      <c r="O27" s="139"/>
      <c r="P27" s="50"/>
    </row>
    <row r="28" spans="1:26" ht="15.75" customHeight="1">
      <c r="A28" s="139"/>
      <c r="B28" s="139"/>
      <c r="C28" s="139"/>
      <c r="D28" s="139"/>
      <c r="E28" s="139"/>
      <c r="F28" s="139"/>
      <c r="G28" s="139"/>
      <c r="H28" s="139"/>
      <c r="I28" s="139"/>
      <c r="J28" s="139"/>
      <c r="K28" s="139"/>
      <c r="L28" s="139"/>
      <c r="M28" s="139"/>
      <c r="N28" s="139"/>
      <c r="O28" s="139"/>
      <c r="P28" s="50"/>
    </row>
    <row r="29" spans="1:26" ht="15.75" customHeight="1">
      <c r="A29" s="139"/>
      <c r="B29" s="139"/>
      <c r="C29" s="139"/>
      <c r="D29" s="139"/>
      <c r="E29" s="139"/>
      <c r="F29" s="139"/>
      <c r="G29" s="139"/>
      <c r="H29" s="139"/>
      <c r="I29" s="139"/>
      <c r="J29" s="139"/>
      <c r="K29" s="139"/>
      <c r="L29" s="139"/>
      <c r="M29" s="139"/>
      <c r="N29" s="139"/>
      <c r="O29" s="139"/>
      <c r="P29" s="50"/>
    </row>
    <row r="30" spans="1:26" ht="15.75" customHeight="1">
      <c r="A30" s="139"/>
      <c r="B30" s="139"/>
      <c r="C30" s="139"/>
      <c r="D30" s="139"/>
      <c r="E30" s="139"/>
      <c r="F30" s="139"/>
      <c r="G30" s="139"/>
      <c r="H30" s="139"/>
      <c r="I30" s="139"/>
      <c r="J30" s="139"/>
      <c r="K30" s="139"/>
      <c r="L30" s="139"/>
      <c r="M30" s="139"/>
      <c r="N30" s="139"/>
      <c r="O30" s="139"/>
      <c r="P30" s="50"/>
    </row>
    <row r="31" spans="1:26" ht="15.75" customHeight="1">
      <c r="A31" s="139"/>
      <c r="B31" s="139"/>
      <c r="C31" s="139"/>
      <c r="D31" s="139"/>
      <c r="E31" s="139"/>
      <c r="F31" s="139"/>
      <c r="G31" s="139"/>
      <c r="H31" s="139"/>
      <c r="I31" s="139"/>
      <c r="J31" s="139"/>
      <c r="K31" s="139"/>
      <c r="L31" s="139"/>
      <c r="M31" s="139"/>
      <c r="N31" s="139"/>
      <c r="O31" s="139"/>
      <c r="P31" s="50"/>
    </row>
    <row r="32" spans="1:26" ht="15.75" customHeight="1">
      <c r="A32" s="139"/>
      <c r="B32" s="139"/>
      <c r="C32" s="139"/>
      <c r="D32" s="139"/>
      <c r="E32" s="139"/>
      <c r="F32" s="139"/>
      <c r="G32" s="139"/>
      <c r="H32" s="139"/>
      <c r="I32" s="139"/>
      <c r="J32" s="139"/>
      <c r="K32" s="139"/>
      <c r="L32" s="139"/>
      <c r="M32" s="139"/>
      <c r="N32" s="139"/>
      <c r="O32" s="139"/>
      <c r="P32" s="50"/>
    </row>
    <row r="33" spans="1:16" ht="15.75" customHeight="1">
      <c r="A33" s="139"/>
      <c r="B33" s="139"/>
      <c r="C33" s="139"/>
      <c r="D33" s="139"/>
      <c r="E33" s="139"/>
      <c r="F33" s="139"/>
      <c r="G33" s="139"/>
      <c r="H33" s="139"/>
      <c r="I33" s="139"/>
      <c r="J33" s="139"/>
      <c r="K33" s="139"/>
      <c r="L33" s="139"/>
      <c r="M33" s="139"/>
      <c r="N33" s="139"/>
      <c r="O33" s="139"/>
      <c r="P33" s="50"/>
    </row>
    <row r="34" spans="1:16" ht="15.75" customHeight="1">
      <c r="P34" s="50"/>
    </row>
    <row r="35" spans="1:16" ht="15.75" customHeight="1"/>
    <row r="36" spans="1:16" ht="15.75" customHeight="1"/>
    <row r="37" spans="1:16" ht="15.75" customHeight="1"/>
    <row r="38" spans="1:16" ht="15.75" customHeight="1"/>
    <row r="39" spans="1:16" ht="15.75" customHeight="1"/>
    <row r="40" spans="1:16" ht="15.75" customHeight="1"/>
    <row r="41" spans="1:16" ht="15.75" customHeight="1"/>
    <row r="42" spans="1:16" ht="15.75" customHeight="1"/>
    <row r="43" spans="1:16" ht="15.75" customHeight="1"/>
    <row r="44" spans="1:16" ht="15.75" customHeight="1"/>
    <row r="45" spans="1:16" ht="15.75" customHeight="1"/>
    <row r="46" spans="1:16" ht="15.75" customHeight="1"/>
    <row r="47" spans="1:16" ht="15.75" customHeight="1"/>
    <row r="48" spans="1: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3">
    <mergeCell ref="A27:O33"/>
    <mergeCell ref="A1:P2"/>
    <mergeCell ref="Q6:Q7"/>
    <mergeCell ref="R6:R7"/>
    <mergeCell ref="B19:E19"/>
    <mergeCell ref="B20:E20"/>
    <mergeCell ref="B21:E21"/>
    <mergeCell ref="G21:I23"/>
    <mergeCell ref="B22:E22"/>
    <mergeCell ref="B23:E23"/>
    <mergeCell ref="B24:E24"/>
    <mergeCell ref="B25:E25"/>
    <mergeCell ref="B26:E26"/>
  </mergeCells>
  <pageMargins left="0.7" right="0.7" top="0.75" bottom="0.75" header="0" footer="0"/>
  <pageSetup orientation="portrait"/>
  <drawing r:id="rId1"/>
  <mc:AlternateContent xmlns:mc="http://schemas.openxmlformats.org/markup-compatibility/2006">
    <mc:Choice Requires="v">
      <legacyDrawing r:id="rId2"/>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sheetViews>
  <sheetFormatPr baseColWidth="10" defaultColWidth="14.42578125" defaultRowHeight="15" customHeight="1"/>
  <cols>
    <col min="1" max="1" width="49.140625" customWidth="1"/>
    <col min="2" max="2" width="10.85546875" customWidth="1"/>
    <col min="3" max="3" width="9.140625" customWidth="1"/>
    <col min="4" max="4" width="9.85546875" customWidth="1"/>
    <col min="5" max="5" width="10" customWidth="1"/>
    <col min="6" max="6" width="10.140625" customWidth="1"/>
    <col min="7" max="7" width="12.5703125" customWidth="1"/>
    <col min="8" max="8" width="15.5703125" customWidth="1"/>
    <col min="9" max="9" width="12.85546875" customWidth="1"/>
    <col min="10" max="15" width="15.140625" customWidth="1"/>
    <col min="16" max="16" width="19.7109375" customWidth="1"/>
    <col min="17" max="17" width="12.7109375" customWidth="1"/>
    <col min="18" max="27" width="10.7109375" customWidth="1"/>
  </cols>
  <sheetData>
    <row r="1" spans="1:27" ht="15" customHeight="1">
      <c r="A1" s="155" t="s">
        <v>56</v>
      </c>
      <c r="B1" s="141"/>
      <c r="C1" s="141"/>
      <c r="D1" s="141"/>
      <c r="E1" s="141"/>
      <c r="F1" s="141"/>
      <c r="G1" s="141"/>
      <c r="H1" s="141"/>
      <c r="I1" s="141"/>
      <c r="J1" s="141"/>
      <c r="K1" s="141"/>
      <c r="L1" s="141"/>
      <c r="M1" s="141"/>
      <c r="N1" s="141"/>
      <c r="O1" s="141"/>
      <c r="P1" s="141"/>
      <c r="Q1" s="141"/>
      <c r="R1" s="50"/>
      <c r="S1" s="50"/>
      <c r="T1" s="50"/>
      <c r="U1" s="50"/>
      <c r="V1" s="50"/>
      <c r="W1" s="50"/>
      <c r="X1" s="50"/>
      <c r="Y1" s="50"/>
      <c r="Z1" s="50"/>
      <c r="AA1" s="50"/>
    </row>
    <row r="2" spans="1:27" ht="14.25" customHeight="1">
      <c r="A2" s="142"/>
      <c r="B2" s="139"/>
      <c r="C2" s="139"/>
      <c r="D2" s="139"/>
      <c r="E2" s="139"/>
      <c r="F2" s="139"/>
      <c r="G2" s="139"/>
      <c r="H2" s="139"/>
      <c r="I2" s="139"/>
      <c r="J2" s="139"/>
      <c r="K2" s="139"/>
      <c r="L2" s="139"/>
      <c r="M2" s="139"/>
      <c r="N2" s="139"/>
      <c r="O2" s="139"/>
      <c r="P2" s="139"/>
      <c r="Q2" s="139"/>
      <c r="R2" s="50"/>
      <c r="S2" s="50"/>
      <c r="T2" s="50"/>
      <c r="U2" s="50"/>
      <c r="V2" s="50"/>
      <c r="W2" s="50"/>
      <c r="X2" s="50"/>
      <c r="Y2" s="50"/>
      <c r="Z2" s="50"/>
      <c r="AA2" s="50"/>
    </row>
    <row r="3" spans="1:27" ht="18.75" hidden="1">
      <c r="A3" s="82"/>
      <c r="B3" s="82"/>
      <c r="C3" s="82"/>
      <c r="D3" s="82"/>
      <c r="E3" s="82"/>
      <c r="F3" s="82"/>
      <c r="G3" s="82"/>
      <c r="H3" s="82"/>
      <c r="I3" s="83"/>
      <c r="J3" s="84"/>
      <c r="K3" s="84"/>
      <c r="L3" s="84"/>
      <c r="M3" s="84"/>
      <c r="N3" s="84"/>
      <c r="O3" s="84"/>
      <c r="P3" s="50"/>
      <c r="Q3" s="50"/>
      <c r="R3" s="50"/>
      <c r="S3" s="50"/>
      <c r="T3" s="50"/>
      <c r="U3" s="50"/>
      <c r="V3" s="50"/>
      <c r="W3" s="50"/>
      <c r="X3" s="50"/>
      <c r="Y3" s="50"/>
      <c r="Z3" s="50"/>
      <c r="AA3" s="50"/>
    </row>
    <row r="4" spans="1:27" ht="25.5" customHeight="1">
      <c r="A4" s="85" t="s">
        <v>1</v>
      </c>
      <c r="B4" s="86" t="s">
        <v>57</v>
      </c>
      <c r="C4" s="86" t="s">
        <v>58</v>
      </c>
      <c r="D4" s="86" t="s">
        <v>59</v>
      </c>
      <c r="E4" s="87" t="s">
        <v>60</v>
      </c>
      <c r="F4" s="87" t="s">
        <v>61</v>
      </c>
      <c r="G4" s="87" t="s">
        <v>62</v>
      </c>
      <c r="H4" s="87" t="s">
        <v>63</v>
      </c>
      <c r="I4" s="88" t="s">
        <v>64</v>
      </c>
      <c r="J4" s="89" t="s">
        <v>65</v>
      </c>
      <c r="K4" s="89" t="s">
        <v>13</v>
      </c>
      <c r="L4" s="89" t="s">
        <v>66</v>
      </c>
      <c r="M4" s="89" t="s">
        <v>67</v>
      </c>
      <c r="N4" s="88" t="s">
        <v>4</v>
      </c>
      <c r="O4" s="90" t="s">
        <v>14</v>
      </c>
      <c r="P4" s="91" t="s">
        <v>15</v>
      </c>
      <c r="Q4" s="87" t="s">
        <v>16</v>
      </c>
      <c r="R4" s="50"/>
      <c r="S4" s="50"/>
      <c r="T4" s="50"/>
      <c r="U4" s="50"/>
      <c r="V4" s="50"/>
      <c r="W4" s="50"/>
      <c r="X4" s="50"/>
      <c r="Y4" s="50"/>
      <c r="Z4" s="50"/>
      <c r="AA4" s="50"/>
    </row>
    <row r="5" spans="1:27" ht="31.5" customHeight="1">
      <c r="A5" s="92" t="s">
        <v>68</v>
      </c>
      <c r="B5" s="93">
        <v>5</v>
      </c>
      <c r="C5" s="65">
        <v>12</v>
      </c>
      <c r="D5" s="65">
        <v>140</v>
      </c>
      <c r="E5" s="65">
        <v>140</v>
      </c>
      <c r="F5" s="65">
        <v>110</v>
      </c>
      <c r="G5" s="65">
        <v>393</v>
      </c>
      <c r="H5" s="65">
        <v>253</v>
      </c>
      <c r="I5" s="94">
        <v>145</v>
      </c>
      <c r="J5" s="65">
        <v>192</v>
      </c>
      <c r="K5" s="65">
        <v>182</v>
      </c>
      <c r="L5" s="65">
        <v>189</v>
      </c>
      <c r="M5" s="65">
        <v>428</v>
      </c>
      <c r="N5" s="61">
        <v>808</v>
      </c>
      <c r="O5" s="95">
        <f t="shared" ref="O5:O18" si="0">B5+C5+D5+E5+F5+G5+H5+I5+J5+K5+L5+M5</f>
        <v>2189</v>
      </c>
      <c r="P5" s="96">
        <f t="shared" ref="P5:P12" si="1">O5/Q5</f>
        <v>1.031573986804901</v>
      </c>
      <c r="Q5" s="97">
        <v>2122</v>
      </c>
      <c r="R5" s="50"/>
      <c r="S5" s="50"/>
      <c r="T5" s="50"/>
      <c r="U5" s="50"/>
      <c r="V5" s="50"/>
      <c r="W5" s="50"/>
      <c r="X5" s="50"/>
      <c r="Y5" s="50"/>
      <c r="Z5" s="50"/>
      <c r="AA5" s="50"/>
    </row>
    <row r="6" spans="1:27" ht="36" customHeight="1">
      <c r="A6" s="92" t="s">
        <v>69</v>
      </c>
      <c r="B6" s="70">
        <v>0</v>
      </c>
      <c r="C6" s="66">
        <v>0</v>
      </c>
      <c r="D6" s="65">
        <v>6</v>
      </c>
      <c r="E6" s="65">
        <v>11</v>
      </c>
      <c r="F6" s="65">
        <v>437</v>
      </c>
      <c r="G6" s="65">
        <v>846</v>
      </c>
      <c r="H6" s="65">
        <v>1638</v>
      </c>
      <c r="I6" s="65">
        <v>1207</v>
      </c>
      <c r="J6" s="65">
        <v>950</v>
      </c>
      <c r="K6" s="65">
        <v>1063</v>
      </c>
      <c r="L6" s="65">
        <v>830</v>
      </c>
      <c r="M6" s="66">
        <v>459</v>
      </c>
      <c r="N6" s="98">
        <v>935</v>
      </c>
      <c r="O6" s="99">
        <f t="shared" si="0"/>
        <v>7447</v>
      </c>
      <c r="P6" s="96">
        <f t="shared" si="1"/>
        <v>3.5094250706880303</v>
      </c>
      <c r="Q6" s="97">
        <v>2122</v>
      </c>
      <c r="R6" s="50"/>
      <c r="S6" s="50"/>
      <c r="T6" s="50"/>
      <c r="U6" s="50"/>
      <c r="V6" s="50"/>
      <c r="W6" s="50"/>
      <c r="X6" s="50"/>
      <c r="Y6" s="50"/>
      <c r="Z6" s="50"/>
      <c r="AA6" s="50"/>
    </row>
    <row r="7" spans="1:27" ht="36">
      <c r="A7" s="100" t="s">
        <v>20</v>
      </c>
      <c r="B7" s="70">
        <v>0</v>
      </c>
      <c r="C7" s="70">
        <v>0</v>
      </c>
      <c r="D7" s="66">
        <v>0</v>
      </c>
      <c r="E7" s="66">
        <v>0</v>
      </c>
      <c r="F7" s="65">
        <v>399</v>
      </c>
      <c r="G7" s="65">
        <v>602</v>
      </c>
      <c r="H7" s="65">
        <v>859</v>
      </c>
      <c r="I7" s="71">
        <v>477</v>
      </c>
      <c r="J7" s="71">
        <v>528</v>
      </c>
      <c r="K7" s="71">
        <v>389</v>
      </c>
      <c r="L7" s="65">
        <v>521</v>
      </c>
      <c r="M7" s="70">
        <v>575</v>
      </c>
      <c r="N7" s="98">
        <v>1435</v>
      </c>
      <c r="O7" s="99">
        <f t="shared" si="0"/>
        <v>4350</v>
      </c>
      <c r="P7" s="96">
        <f t="shared" si="1"/>
        <v>2.0499528746465598</v>
      </c>
      <c r="Q7" s="97">
        <v>2122</v>
      </c>
      <c r="R7" s="50"/>
      <c r="S7" s="50"/>
      <c r="T7" s="50"/>
      <c r="U7" s="50"/>
      <c r="V7" s="50"/>
      <c r="W7" s="50"/>
      <c r="X7" s="50"/>
      <c r="Y7" s="50"/>
      <c r="Z7" s="50"/>
      <c r="AA7" s="50"/>
    </row>
    <row r="8" spans="1:27" ht="36">
      <c r="A8" s="101" t="s">
        <v>21</v>
      </c>
      <c r="B8" s="65">
        <v>0</v>
      </c>
      <c r="C8" s="65">
        <v>1</v>
      </c>
      <c r="D8" s="65">
        <v>12</v>
      </c>
      <c r="E8" s="65">
        <v>10</v>
      </c>
      <c r="F8" s="65">
        <v>23</v>
      </c>
      <c r="G8" s="65">
        <v>35</v>
      </c>
      <c r="H8" s="65">
        <v>23</v>
      </c>
      <c r="I8" s="65">
        <v>14</v>
      </c>
      <c r="J8" s="65">
        <v>8</v>
      </c>
      <c r="K8" s="65">
        <v>5</v>
      </c>
      <c r="L8" s="65"/>
      <c r="M8" s="65"/>
      <c r="N8" s="61"/>
      <c r="O8" s="102">
        <f t="shared" si="0"/>
        <v>131</v>
      </c>
      <c r="P8" s="96">
        <f t="shared" si="1"/>
        <v>0.24810606060606061</v>
      </c>
      <c r="Q8" s="97">
        <v>528</v>
      </c>
      <c r="R8" s="50"/>
      <c r="S8" s="50"/>
      <c r="T8" s="50"/>
      <c r="U8" s="50"/>
      <c r="V8" s="50"/>
      <c r="W8" s="50"/>
      <c r="X8" s="50"/>
      <c r="Y8" s="50"/>
      <c r="Z8" s="50"/>
      <c r="AA8" s="50"/>
    </row>
    <row r="9" spans="1:27" ht="18">
      <c r="A9" s="101" t="s">
        <v>22</v>
      </c>
      <c r="B9" s="65">
        <v>0</v>
      </c>
      <c r="C9" s="65">
        <v>0</v>
      </c>
      <c r="D9" s="73">
        <v>13</v>
      </c>
      <c r="E9" s="73">
        <v>13</v>
      </c>
      <c r="F9" s="73">
        <v>11</v>
      </c>
      <c r="G9" s="73">
        <v>62</v>
      </c>
      <c r="H9" s="73">
        <v>73</v>
      </c>
      <c r="I9" s="73">
        <v>69</v>
      </c>
      <c r="J9" s="73">
        <v>58</v>
      </c>
      <c r="K9" s="73">
        <v>51</v>
      </c>
      <c r="L9" s="73">
        <v>41</v>
      </c>
      <c r="M9" s="65">
        <v>60</v>
      </c>
      <c r="N9" s="61">
        <v>56</v>
      </c>
      <c r="O9" s="95">
        <f t="shared" si="0"/>
        <v>451</v>
      </c>
      <c r="P9" s="96">
        <f t="shared" si="1"/>
        <v>0.21253534401508012</v>
      </c>
      <c r="Q9" s="97">
        <v>2122</v>
      </c>
      <c r="R9" s="50"/>
      <c r="S9" s="50"/>
      <c r="T9" s="50"/>
      <c r="U9" s="50"/>
      <c r="V9" s="50"/>
      <c r="W9" s="50"/>
      <c r="X9" s="50"/>
      <c r="Y9" s="50"/>
      <c r="Z9" s="50"/>
      <c r="AA9" s="50"/>
    </row>
    <row r="10" spans="1:27" ht="24" customHeight="1">
      <c r="A10" s="103" t="s">
        <v>24</v>
      </c>
      <c r="B10" s="73">
        <v>0</v>
      </c>
      <c r="C10" s="73">
        <v>0</v>
      </c>
      <c r="D10" s="74">
        <v>28</v>
      </c>
      <c r="E10" s="74">
        <v>112</v>
      </c>
      <c r="F10" s="74">
        <v>72</v>
      </c>
      <c r="G10" s="74">
        <v>251</v>
      </c>
      <c r="H10" s="74">
        <v>328</v>
      </c>
      <c r="I10" s="74">
        <v>356</v>
      </c>
      <c r="J10" s="74">
        <v>193</v>
      </c>
      <c r="K10" s="74">
        <v>328</v>
      </c>
      <c r="L10" s="74">
        <v>108</v>
      </c>
      <c r="M10" s="73">
        <v>306</v>
      </c>
      <c r="N10" s="98">
        <v>225</v>
      </c>
      <c r="O10" s="99">
        <f t="shared" si="0"/>
        <v>2082</v>
      </c>
      <c r="P10" s="96">
        <f t="shared" si="1"/>
        <v>0.98114985862393966</v>
      </c>
      <c r="Q10" s="97">
        <v>2122</v>
      </c>
      <c r="R10" s="50"/>
      <c r="S10" s="50"/>
      <c r="T10" s="50"/>
      <c r="U10" s="50"/>
      <c r="V10" s="50"/>
      <c r="W10" s="50"/>
      <c r="X10" s="50"/>
      <c r="Y10" s="50"/>
      <c r="Z10" s="50"/>
      <c r="AA10" s="50"/>
    </row>
    <row r="11" spans="1:27" ht="36">
      <c r="A11" s="104" t="s">
        <v>25</v>
      </c>
      <c r="B11" s="105">
        <v>0</v>
      </c>
      <c r="C11" s="105">
        <v>0</v>
      </c>
      <c r="D11" s="71">
        <v>27</v>
      </c>
      <c r="E11" s="71">
        <v>112</v>
      </c>
      <c r="F11" s="71">
        <v>72</v>
      </c>
      <c r="G11" s="71">
        <v>245</v>
      </c>
      <c r="H11" s="71">
        <v>328</v>
      </c>
      <c r="I11" s="71">
        <v>356</v>
      </c>
      <c r="J11" s="71">
        <v>184</v>
      </c>
      <c r="K11" s="71">
        <v>324</v>
      </c>
      <c r="L11" s="71">
        <v>98</v>
      </c>
      <c r="M11" s="75">
        <v>306</v>
      </c>
      <c r="N11" s="98">
        <v>225</v>
      </c>
      <c r="O11" s="99">
        <f t="shared" si="0"/>
        <v>2052</v>
      </c>
      <c r="P11" s="96">
        <f t="shared" si="1"/>
        <v>0.96701225259189449</v>
      </c>
      <c r="Q11" s="97">
        <v>2122</v>
      </c>
      <c r="R11" s="50"/>
      <c r="S11" s="50"/>
      <c r="T11" s="50"/>
      <c r="U11" s="50"/>
      <c r="V11" s="50"/>
      <c r="W11" s="50"/>
      <c r="X11" s="50"/>
      <c r="Y11" s="50"/>
      <c r="Z11" s="50"/>
      <c r="AA11" s="50"/>
    </row>
    <row r="12" spans="1:27" ht="18.75">
      <c r="A12" s="106" t="s">
        <v>26</v>
      </c>
      <c r="B12" s="105"/>
      <c r="C12" s="105"/>
      <c r="D12" s="73"/>
      <c r="E12" s="73"/>
      <c r="F12" s="73"/>
      <c r="G12" s="73"/>
      <c r="H12" s="73"/>
      <c r="I12" s="73"/>
      <c r="J12" s="73">
        <v>13</v>
      </c>
      <c r="K12" s="73">
        <v>20</v>
      </c>
      <c r="L12" s="73">
        <v>0</v>
      </c>
      <c r="M12" s="75">
        <v>164</v>
      </c>
      <c r="N12" s="98">
        <v>242</v>
      </c>
      <c r="O12" s="99">
        <f t="shared" si="0"/>
        <v>197</v>
      </c>
      <c r="P12" s="96">
        <f t="shared" si="1"/>
        <v>9.2836946277097085E-2</v>
      </c>
      <c r="Q12" s="97">
        <v>2122</v>
      </c>
      <c r="R12" s="50"/>
      <c r="S12" s="50"/>
      <c r="T12" s="50"/>
      <c r="U12" s="50"/>
      <c r="V12" s="50"/>
      <c r="W12" s="50"/>
      <c r="X12" s="50"/>
      <c r="Y12" s="50"/>
      <c r="Z12" s="50"/>
      <c r="AA12" s="50"/>
    </row>
    <row r="13" spans="1:27" ht="36">
      <c r="A13" s="106" t="s">
        <v>27</v>
      </c>
      <c r="B13" s="105"/>
      <c r="C13" s="105"/>
      <c r="D13" s="73"/>
      <c r="E13" s="73"/>
      <c r="F13" s="73"/>
      <c r="G13" s="73"/>
      <c r="H13" s="73"/>
      <c r="I13" s="73"/>
      <c r="J13" s="65">
        <v>10</v>
      </c>
      <c r="K13" s="65">
        <v>51</v>
      </c>
      <c r="L13" s="65">
        <v>0</v>
      </c>
      <c r="M13" s="75">
        <v>189</v>
      </c>
      <c r="N13" s="98">
        <v>261</v>
      </c>
      <c r="O13" s="99">
        <f t="shared" si="0"/>
        <v>250</v>
      </c>
      <c r="P13" s="107"/>
      <c r="Q13" s="108"/>
      <c r="R13" s="50"/>
      <c r="S13" s="50"/>
      <c r="T13" s="50"/>
      <c r="U13" s="50"/>
      <c r="V13" s="50"/>
      <c r="W13" s="50"/>
      <c r="X13" s="50"/>
      <c r="Y13" s="50"/>
      <c r="Z13" s="50"/>
      <c r="AA13" s="50"/>
    </row>
    <row r="14" spans="1:27" ht="18.75">
      <c r="A14" s="106" t="s">
        <v>70</v>
      </c>
      <c r="B14" s="105"/>
      <c r="C14" s="105"/>
      <c r="D14" s="73"/>
      <c r="E14" s="73"/>
      <c r="F14" s="73"/>
      <c r="G14" s="73"/>
      <c r="H14" s="73"/>
      <c r="I14" s="73"/>
      <c r="J14" s="73">
        <v>8</v>
      </c>
      <c r="K14" s="73">
        <v>0</v>
      </c>
      <c r="L14" s="73"/>
      <c r="M14" s="75"/>
      <c r="N14" s="98">
        <v>20</v>
      </c>
      <c r="O14" s="99">
        <f t="shared" si="0"/>
        <v>8</v>
      </c>
      <c r="P14" s="107"/>
      <c r="Q14" s="108"/>
      <c r="R14" s="50"/>
      <c r="S14" s="50"/>
      <c r="T14" s="50"/>
      <c r="U14" s="50"/>
      <c r="V14" s="50"/>
      <c r="W14" s="50"/>
      <c r="X14" s="50"/>
      <c r="Y14" s="50"/>
      <c r="Z14" s="50"/>
      <c r="AA14" s="50"/>
    </row>
    <row r="15" spans="1:27" ht="18.75">
      <c r="A15" s="106" t="s">
        <v>71</v>
      </c>
      <c r="B15" s="105"/>
      <c r="C15" s="105"/>
      <c r="D15" s="73"/>
      <c r="E15" s="73"/>
      <c r="F15" s="73"/>
      <c r="G15" s="73"/>
      <c r="H15" s="73"/>
      <c r="I15" s="73"/>
      <c r="J15" s="73">
        <v>5</v>
      </c>
      <c r="K15" s="73">
        <v>0</v>
      </c>
      <c r="L15" s="73"/>
      <c r="M15" s="75"/>
      <c r="N15" s="98">
        <v>20</v>
      </c>
      <c r="O15" s="99">
        <f t="shared" si="0"/>
        <v>5</v>
      </c>
      <c r="P15" s="107"/>
      <c r="Q15" s="108"/>
      <c r="R15" s="50"/>
      <c r="S15" s="50"/>
      <c r="T15" s="50"/>
      <c r="U15" s="50"/>
      <c r="V15" s="50"/>
      <c r="W15" s="50"/>
      <c r="X15" s="50"/>
      <c r="Y15" s="50"/>
      <c r="Z15" s="50"/>
      <c r="AA15" s="50"/>
    </row>
    <row r="16" spans="1:27" ht="18.75">
      <c r="A16" s="106" t="s">
        <v>72</v>
      </c>
      <c r="B16" s="105"/>
      <c r="C16" s="105"/>
      <c r="D16" s="73"/>
      <c r="E16" s="73"/>
      <c r="F16" s="73"/>
      <c r="G16" s="73"/>
      <c r="H16" s="73"/>
      <c r="I16" s="73"/>
      <c r="J16" s="73">
        <v>0</v>
      </c>
      <c r="K16" s="73">
        <v>0</v>
      </c>
      <c r="L16" s="73"/>
      <c r="M16" s="75"/>
      <c r="N16" s="98"/>
      <c r="O16" s="99">
        <f t="shared" si="0"/>
        <v>0</v>
      </c>
      <c r="P16" s="107"/>
      <c r="Q16" s="108"/>
      <c r="R16" s="50"/>
      <c r="S16" s="50"/>
      <c r="T16" s="50"/>
      <c r="U16" s="50"/>
      <c r="V16" s="50"/>
      <c r="W16" s="50"/>
      <c r="X16" s="50"/>
      <c r="Y16" s="50"/>
      <c r="Z16" s="50"/>
      <c r="AA16" s="50"/>
    </row>
    <row r="17" spans="1:27" ht="18">
      <c r="A17" s="106" t="s">
        <v>73</v>
      </c>
      <c r="B17" s="73"/>
      <c r="C17" s="73"/>
      <c r="D17" s="73"/>
      <c r="E17" s="73"/>
      <c r="F17" s="73"/>
      <c r="G17" s="73"/>
      <c r="H17" s="73"/>
      <c r="I17" s="73"/>
      <c r="J17" s="73">
        <v>0</v>
      </c>
      <c r="K17" s="73">
        <v>1</v>
      </c>
      <c r="L17" s="73"/>
      <c r="M17" s="73"/>
      <c r="N17" s="98"/>
      <c r="O17" s="99">
        <f t="shared" si="0"/>
        <v>1</v>
      </c>
      <c r="P17" s="109"/>
      <c r="Q17" s="110"/>
      <c r="R17" s="50"/>
      <c r="S17" s="50"/>
      <c r="T17" s="50"/>
      <c r="U17" s="50"/>
      <c r="V17" s="50"/>
      <c r="W17" s="50"/>
      <c r="X17" s="50"/>
      <c r="Y17" s="50"/>
      <c r="Z17" s="50"/>
      <c r="AA17" s="50"/>
    </row>
    <row r="18" spans="1:27" ht="27.75" customHeight="1">
      <c r="A18" s="106" t="s">
        <v>30</v>
      </c>
      <c r="B18" s="105">
        <v>0</v>
      </c>
      <c r="C18" s="105">
        <v>0</v>
      </c>
      <c r="D18" s="105">
        <v>0</v>
      </c>
      <c r="E18" s="105">
        <v>0</v>
      </c>
      <c r="F18" s="65">
        <v>1</v>
      </c>
      <c r="G18" s="65">
        <v>4</v>
      </c>
      <c r="H18" s="65">
        <v>3</v>
      </c>
      <c r="I18" s="65">
        <v>5</v>
      </c>
      <c r="J18" s="65">
        <v>15</v>
      </c>
      <c r="K18" s="65">
        <v>18</v>
      </c>
      <c r="L18" s="71"/>
      <c r="M18" s="75"/>
      <c r="N18" s="98"/>
      <c r="O18" s="99">
        <f t="shared" si="0"/>
        <v>46</v>
      </c>
      <c r="P18" s="96">
        <f>O18/Q18</f>
        <v>2.1677662582469368E-2</v>
      </c>
      <c r="Q18" s="97">
        <v>2122</v>
      </c>
      <c r="R18" s="50"/>
      <c r="S18" s="50"/>
      <c r="T18" s="50"/>
      <c r="U18" s="50"/>
      <c r="V18" s="50"/>
      <c r="W18" s="50"/>
      <c r="X18" s="50"/>
      <c r="Y18" s="50"/>
      <c r="Z18" s="50"/>
      <c r="AA18" s="50"/>
    </row>
    <row r="19" spans="1:27" ht="27.75" customHeight="1">
      <c r="A19" s="156"/>
      <c r="B19" s="157"/>
      <c r="C19" s="157"/>
      <c r="D19" s="157"/>
      <c r="E19" s="157"/>
      <c r="F19" s="157"/>
      <c r="G19" s="157"/>
      <c r="H19" s="157"/>
      <c r="I19" s="157"/>
      <c r="J19" s="157"/>
      <c r="K19" s="157"/>
      <c r="L19" s="157"/>
      <c r="M19" s="157"/>
      <c r="N19" s="157"/>
      <c r="O19" s="157"/>
      <c r="P19" s="157"/>
      <c r="Q19" s="50"/>
      <c r="R19" s="50"/>
      <c r="S19" s="50"/>
      <c r="T19" s="50"/>
      <c r="U19" s="50"/>
      <c r="V19" s="50"/>
      <c r="W19" s="50"/>
      <c r="X19" s="50"/>
      <c r="Y19" s="50"/>
      <c r="Z19" s="50"/>
      <c r="AA19" s="50"/>
    </row>
    <row r="20" spans="1:27">
      <c r="A20" s="111" t="s">
        <v>33</v>
      </c>
      <c r="B20" s="158" t="s">
        <v>50</v>
      </c>
      <c r="C20" s="146"/>
      <c r="D20" s="146"/>
      <c r="E20" s="147"/>
      <c r="F20" s="50"/>
      <c r="G20" s="50"/>
      <c r="H20" s="50"/>
      <c r="I20" s="50"/>
      <c r="J20" s="50"/>
      <c r="K20" s="50"/>
      <c r="L20" s="50"/>
      <c r="M20" s="50"/>
      <c r="N20" s="50"/>
      <c r="O20" s="50"/>
      <c r="P20" s="50"/>
      <c r="Q20" s="50"/>
      <c r="R20" s="50"/>
      <c r="S20" s="50"/>
      <c r="T20" s="50"/>
      <c r="U20" s="50"/>
      <c r="V20" s="50"/>
      <c r="W20" s="50"/>
      <c r="X20" s="50"/>
      <c r="Y20" s="50"/>
      <c r="Z20" s="50"/>
      <c r="AA20" s="50"/>
    </row>
    <row r="21" spans="1:27" ht="15.75" customHeight="1">
      <c r="A21" s="112" t="s">
        <v>35</v>
      </c>
      <c r="B21" s="159" t="s">
        <v>51</v>
      </c>
      <c r="C21" s="139"/>
      <c r="D21" s="139"/>
      <c r="E21" s="149"/>
      <c r="F21" s="50"/>
      <c r="G21" s="50"/>
      <c r="H21" s="150" t="s">
        <v>74</v>
      </c>
      <c r="I21" s="139"/>
      <c r="J21" s="139"/>
      <c r="K21" s="50"/>
      <c r="L21" s="50">
        <v>137</v>
      </c>
      <c r="M21" s="50"/>
      <c r="N21" s="50"/>
      <c r="O21" s="50"/>
      <c r="P21" s="50"/>
      <c r="Q21" s="50"/>
      <c r="R21" s="50"/>
      <c r="S21" s="50"/>
      <c r="T21" s="50"/>
      <c r="U21" s="50"/>
      <c r="V21" s="50"/>
      <c r="W21" s="50"/>
      <c r="X21" s="50"/>
      <c r="Y21" s="50"/>
      <c r="Z21" s="50"/>
      <c r="AA21" s="50"/>
    </row>
    <row r="22" spans="1:27" ht="15.75" customHeight="1">
      <c r="A22" s="112" t="s">
        <v>37</v>
      </c>
      <c r="B22" s="159" t="s">
        <v>52</v>
      </c>
      <c r="C22" s="139"/>
      <c r="D22" s="139"/>
      <c r="E22" s="149"/>
      <c r="F22" s="50"/>
      <c r="G22" s="50"/>
      <c r="H22" s="139"/>
      <c r="I22" s="139"/>
      <c r="J22" s="139"/>
      <c r="K22" s="50"/>
      <c r="L22" s="50">
        <v>131</v>
      </c>
      <c r="M22" s="50"/>
      <c r="N22" s="50"/>
      <c r="O22" s="50"/>
      <c r="P22" s="50"/>
      <c r="Q22" s="50"/>
      <c r="R22" s="50"/>
      <c r="S22" s="50"/>
      <c r="T22" s="50"/>
      <c r="U22" s="50"/>
      <c r="V22" s="50"/>
      <c r="W22" s="50"/>
      <c r="X22" s="50"/>
      <c r="Y22" s="50"/>
      <c r="Z22" s="50"/>
      <c r="AA22" s="50"/>
    </row>
    <row r="23" spans="1:27" ht="15.75" customHeight="1">
      <c r="A23" s="112" t="s">
        <v>39</v>
      </c>
      <c r="B23" s="159" t="s">
        <v>54</v>
      </c>
      <c r="C23" s="139"/>
      <c r="D23" s="139"/>
      <c r="E23" s="149"/>
      <c r="F23" s="113"/>
      <c r="G23" s="50"/>
      <c r="H23" s="139"/>
      <c r="I23" s="139"/>
      <c r="J23" s="139"/>
      <c r="K23" s="50"/>
      <c r="L23" s="50">
        <f>L21+L22</f>
        <v>268</v>
      </c>
      <c r="M23" s="50"/>
      <c r="N23" s="50"/>
      <c r="O23" s="50"/>
      <c r="P23" s="50"/>
      <c r="Q23" s="50"/>
      <c r="R23" s="50"/>
      <c r="S23" s="50"/>
      <c r="T23" s="50"/>
      <c r="U23" s="50"/>
      <c r="V23" s="50"/>
      <c r="W23" s="50"/>
      <c r="X23" s="50"/>
      <c r="Y23" s="50"/>
      <c r="Z23" s="50"/>
      <c r="AA23" s="50"/>
    </row>
    <row r="24" spans="1:27" ht="15.75" customHeight="1">
      <c r="A24" s="112" t="s">
        <v>40</v>
      </c>
      <c r="B24" s="159" t="s">
        <v>41</v>
      </c>
      <c r="C24" s="139"/>
      <c r="D24" s="139"/>
      <c r="E24" s="149"/>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c r="A25" s="112" t="s">
        <v>43</v>
      </c>
      <c r="B25" s="159" t="s">
        <v>44</v>
      </c>
      <c r="C25" s="139"/>
      <c r="D25" s="139"/>
      <c r="E25" s="149"/>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c r="A26" s="112" t="s">
        <v>45</v>
      </c>
      <c r="B26" s="159" t="s">
        <v>46</v>
      </c>
      <c r="C26" s="139"/>
      <c r="D26" s="139"/>
      <c r="E26" s="149"/>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c r="A27" s="112" t="s">
        <v>47</v>
      </c>
      <c r="B27" s="159" t="s">
        <v>48</v>
      </c>
      <c r="C27" s="139"/>
      <c r="D27" s="139"/>
      <c r="E27" s="149"/>
      <c r="F27" s="50"/>
      <c r="G27" s="50"/>
      <c r="H27" s="50"/>
      <c r="I27" s="50"/>
      <c r="J27" s="50"/>
      <c r="K27" s="50"/>
      <c r="L27" s="50"/>
      <c r="M27" s="50"/>
      <c r="N27" s="50"/>
      <c r="O27" s="50"/>
      <c r="P27" s="50"/>
      <c r="Q27" s="50"/>
      <c r="R27" s="50"/>
      <c r="S27" s="50"/>
      <c r="T27" s="50"/>
      <c r="U27" s="50"/>
      <c r="V27" s="50"/>
      <c r="W27" s="50"/>
      <c r="X27" s="50"/>
      <c r="Y27" s="50"/>
      <c r="Z27" s="50"/>
      <c r="AA27" s="50"/>
    </row>
    <row r="28" spans="1:27" ht="17.25" customHeight="1">
      <c r="A28" s="114" t="s">
        <v>75</v>
      </c>
      <c r="B28" s="159" t="s">
        <v>76</v>
      </c>
      <c r="C28" s="139"/>
      <c r="D28" s="139"/>
      <c r="E28" s="149"/>
      <c r="F28" s="50"/>
      <c r="G28" s="50"/>
      <c r="H28" s="50"/>
      <c r="I28" s="50"/>
      <c r="J28" s="50"/>
      <c r="K28" s="50"/>
      <c r="L28" s="50"/>
      <c r="M28" s="50"/>
      <c r="N28" s="50"/>
      <c r="O28" s="50"/>
      <c r="P28" s="50"/>
      <c r="Q28" s="50"/>
      <c r="R28" s="50"/>
      <c r="S28" s="50"/>
      <c r="T28" s="50"/>
      <c r="U28" s="50"/>
      <c r="V28" s="50"/>
      <c r="W28" s="50"/>
      <c r="X28" s="50"/>
      <c r="Y28" s="50"/>
      <c r="Z28" s="50"/>
      <c r="AA28" s="50"/>
    </row>
    <row r="29" spans="1:27" ht="15" customHeight="1">
      <c r="A29" s="151" t="s">
        <v>77</v>
      </c>
      <c r="B29" s="146"/>
      <c r="C29" s="146"/>
      <c r="D29" s="146"/>
      <c r="E29" s="146"/>
      <c r="F29" s="146"/>
      <c r="G29" s="146"/>
      <c r="H29" s="146"/>
      <c r="I29" s="146"/>
      <c r="J29" s="146"/>
      <c r="K29" s="146"/>
      <c r="L29" s="146"/>
      <c r="M29" s="146"/>
      <c r="N29" s="146"/>
      <c r="O29" s="146"/>
      <c r="P29" s="147"/>
      <c r="Q29" s="50"/>
      <c r="R29" s="50"/>
      <c r="S29" s="50"/>
      <c r="T29" s="50"/>
      <c r="U29" s="50"/>
      <c r="V29" s="50"/>
      <c r="W29" s="50"/>
      <c r="X29" s="50"/>
      <c r="Y29" s="50"/>
      <c r="Z29" s="50"/>
      <c r="AA29" s="50"/>
    </row>
    <row r="30" spans="1:27" ht="15.75" customHeight="1">
      <c r="A30" s="142"/>
      <c r="B30" s="139"/>
      <c r="C30" s="139"/>
      <c r="D30" s="139"/>
      <c r="E30" s="139"/>
      <c r="F30" s="139"/>
      <c r="G30" s="139"/>
      <c r="H30" s="139"/>
      <c r="I30" s="139"/>
      <c r="J30" s="139"/>
      <c r="K30" s="139"/>
      <c r="L30" s="139"/>
      <c r="M30" s="139"/>
      <c r="N30" s="139"/>
      <c r="O30" s="139"/>
      <c r="P30" s="149"/>
      <c r="Q30" s="50"/>
      <c r="R30" s="50"/>
      <c r="S30" s="50"/>
      <c r="T30" s="50"/>
      <c r="U30" s="50"/>
      <c r="V30" s="50"/>
      <c r="W30" s="50"/>
      <c r="X30" s="50"/>
      <c r="Y30" s="50"/>
      <c r="Z30" s="50"/>
      <c r="AA30" s="50"/>
    </row>
    <row r="31" spans="1:27" ht="15.75" customHeight="1">
      <c r="A31" s="142"/>
      <c r="B31" s="139"/>
      <c r="C31" s="139"/>
      <c r="D31" s="139"/>
      <c r="E31" s="139"/>
      <c r="F31" s="139"/>
      <c r="G31" s="139"/>
      <c r="H31" s="139"/>
      <c r="I31" s="139"/>
      <c r="J31" s="139"/>
      <c r="K31" s="139"/>
      <c r="L31" s="139"/>
      <c r="M31" s="139"/>
      <c r="N31" s="139"/>
      <c r="O31" s="139"/>
      <c r="P31" s="149"/>
      <c r="Q31" s="50"/>
      <c r="R31" s="50"/>
      <c r="S31" s="50"/>
      <c r="T31" s="50"/>
      <c r="U31" s="50"/>
      <c r="V31" s="50"/>
      <c r="W31" s="50"/>
      <c r="X31" s="50"/>
      <c r="Y31" s="50"/>
      <c r="Z31" s="50"/>
      <c r="AA31" s="50"/>
    </row>
    <row r="32" spans="1:27" ht="15.75" customHeight="1">
      <c r="A32" s="142"/>
      <c r="B32" s="139"/>
      <c r="C32" s="139"/>
      <c r="D32" s="139"/>
      <c r="E32" s="139"/>
      <c r="F32" s="139"/>
      <c r="G32" s="139"/>
      <c r="H32" s="139"/>
      <c r="I32" s="139"/>
      <c r="J32" s="139"/>
      <c r="K32" s="139"/>
      <c r="L32" s="139"/>
      <c r="M32" s="139"/>
      <c r="N32" s="139"/>
      <c r="O32" s="139"/>
      <c r="P32" s="149"/>
      <c r="Q32" s="50"/>
      <c r="R32" s="50"/>
      <c r="S32" s="50"/>
      <c r="T32" s="50"/>
      <c r="U32" s="50"/>
      <c r="V32" s="50"/>
      <c r="W32" s="50"/>
      <c r="X32" s="50"/>
      <c r="Y32" s="50"/>
      <c r="Z32" s="50"/>
      <c r="AA32" s="50"/>
    </row>
    <row r="33" spans="1:27" ht="6.75" customHeight="1">
      <c r="A33" s="142"/>
      <c r="B33" s="139"/>
      <c r="C33" s="139"/>
      <c r="D33" s="139"/>
      <c r="E33" s="139"/>
      <c r="F33" s="139"/>
      <c r="G33" s="139"/>
      <c r="H33" s="139"/>
      <c r="I33" s="139"/>
      <c r="J33" s="139"/>
      <c r="K33" s="139"/>
      <c r="L33" s="139"/>
      <c r="M33" s="139"/>
      <c r="N33" s="139"/>
      <c r="O33" s="139"/>
      <c r="P33" s="149"/>
      <c r="Q33" s="50"/>
      <c r="R33" s="50"/>
      <c r="S33" s="50"/>
      <c r="T33" s="50"/>
      <c r="U33" s="50"/>
      <c r="V33" s="50"/>
      <c r="W33" s="50"/>
      <c r="X33" s="50"/>
      <c r="Y33" s="50"/>
      <c r="Z33" s="50"/>
      <c r="AA33" s="50"/>
    </row>
    <row r="34" spans="1:27" ht="15" hidden="1" customHeight="1">
      <c r="A34" s="142"/>
      <c r="B34" s="139"/>
      <c r="C34" s="139"/>
      <c r="D34" s="139"/>
      <c r="E34" s="139"/>
      <c r="F34" s="139"/>
      <c r="G34" s="139"/>
      <c r="H34" s="139"/>
      <c r="I34" s="139"/>
      <c r="J34" s="139"/>
      <c r="K34" s="139"/>
      <c r="L34" s="139"/>
      <c r="M34" s="139"/>
      <c r="N34" s="139"/>
      <c r="O34" s="139"/>
      <c r="P34" s="149"/>
      <c r="Q34" s="50"/>
      <c r="R34" s="50"/>
      <c r="S34" s="50"/>
      <c r="T34" s="50"/>
      <c r="U34" s="50"/>
      <c r="V34" s="50"/>
      <c r="W34" s="50"/>
      <c r="X34" s="50"/>
      <c r="Y34" s="50"/>
      <c r="Z34" s="50"/>
      <c r="AA34" s="50"/>
    </row>
    <row r="35" spans="1:27" ht="15" hidden="1" customHeight="1">
      <c r="A35" s="142"/>
      <c r="B35" s="139"/>
      <c r="C35" s="139"/>
      <c r="D35" s="139"/>
      <c r="E35" s="139"/>
      <c r="F35" s="139"/>
      <c r="G35" s="139"/>
      <c r="H35" s="139"/>
      <c r="I35" s="139"/>
      <c r="J35" s="139"/>
      <c r="K35" s="139"/>
      <c r="L35" s="139"/>
      <c r="M35" s="139"/>
      <c r="N35" s="139"/>
      <c r="O35" s="139"/>
      <c r="P35" s="149"/>
      <c r="Q35" s="50"/>
      <c r="R35" s="50"/>
      <c r="S35" s="50"/>
      <c r="T35" s="50"/>
      <c r="U35" s="50"/>
      <c r="V35" s="50"/>
      <c r="W35" s="50"/>
      <c r="X35" s="50"/>
      <c r="Y35" s="50"/>
      <c r="Z35" s="50"/>
      <c r="AA35" s="50"/>
    </row>
    <row r="36" spans="1:27" ht="15.75" customHeight="1">
      <c r="A36" s="152"/>
      <c r="B36" s="153"/>
      <c r="C36" s="153"/>
      <c r="D36" s="153"/>
      <c r="E36" s="153"/>
      <c r="F36" s="153"/>
      <c r="G36" s="153"/>
      <c r="H36" s="153"/>
      <c r="I36" s="153"/>
      <c r="J36" s="153"/>
      <c r="K36" s="153"/>
      <c r="L36" s="153"/>
      <c r="M36" s="153"/>
      <c r="N36" s="153"/>
      <c r="O36" s="153"/>
      <c r="P36" s="154"/>
      <c r="Q36" s="50"/>
      <c r="R36" s="50"/>
      <c r="S36" s="50"/>
      <c r="T36" s="50"/>
      <c r="U36" s="50"/>
      <c r="V36" s="50"/>
      <c r="W36" s="50"/>
      <c r="X36" s="50"/>
      <c r="Y36" s="50"/>
      <c r="Z36" s="50"/>
      <c r="AA36" s="50"/>
    </row>
    <row r="37" spans="1:27" ht="15.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row>
    <row r="222" spans="1:27" ht="15.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row>
    <row r="223" spans="1:27" ht="15.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row>
    <row r="224" spans="1:27" ht="15.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row>
    <row r="225" spans="1:27" ht="15.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row>
    <row r="226" spans="1:27" ht="15.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row>
    <row r="227" spans="1:27" ht="15.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row>
    <row r="228" spans="1:27" ht="15.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row>
    <row r="229" spans="1:27" ht="15.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row>
    <row r="230" spans="1:27" ht="15.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row>
    <row r="231" spans="1:27" ht="15.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row>
    <row r="232" spans="1:27" ht="15.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row>
    <row r="233" spans="1:27" ht="15.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row>
    <row r="234" spans="1:27" ht="15.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row>
    <row r="235" spans="1:27" ht="15.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row>
    <row r="236" spans="1:27" ht="15.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row>
    <row r="237" spans="1:27" ht="15.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row>
    <row r="238" spans="1:27" ht="15.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row>
    <row r="239" spans="1:27" ht="15.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row>
    <row r="240" spans="1:27" ht="15.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row>
    <row r="241" spans="1:27" ht="15.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row>
    <row r="242" spans="1:27" ht="15.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row>
    <row r="243" spans="1:27" ht="15.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row>
    <row r="244" spans="1:27" ht="15.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row>
    <row r="245" spans="1:27" ht="15.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row>
    <row r="246" spans="1:27" ht="15.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row>
    <row r="247" spans="1:27" ht="15.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row>
    <row r="248" spans="1:27" ht="15.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row>
    <row r="249" spans="1:27" ht="15.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row>
    <row r="250" spans="1:27" ht="15.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row>
    <row r="251" spans="1:27" ht="15.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row>
    <row r="252" spans="1:27" ht="15.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row>
    <row r="253" spans="1:27" ht="15.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row>
    <row r="254" spans="1:27" ht="15.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row>
    <row r="255" spans="1:27" ht="15.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row>
    <row r="256" spans="1:27" ht="15.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row>
    <row r="257" spans="1:27" ht="15.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row>
    <row r="258" spans="1:27" ht="15.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row>
    <row r="259" spans="1:27" ht="15.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row>
    <row r="260" spans="1:27" ht="15.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row>
    <row r="261" spans="1:27" ht="15.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row>
    <row r="262" spans="1:27" ht="15.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row>
    <row r="263" spans="1:27" ht="15.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row>
    <row r="264" spans="1:27" ht="15.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row>
    <row r="265" spans="1:27" ht="15.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row>
    <row r="266" spans="1:27" ht="15.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row>
    <row r="267" spans="1:27" ht="15.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row>
    <row r="268" spans="1:27" ht="15.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row>
    <row r="269" spans="1:27" ht="15.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row>
    <row r="270" spans="1:27" ht="15.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row>
    <row r="271" spans="1:27" ht="15.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row>
    <row r="272" spans="1:27" ht="15.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row>
    <row r="273" spans="1:27" ht="15.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row>
    <row r="274" spans="1:27" ht="15.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row>
    <row r="275" spans="1:27" ht="15.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row>
    <row r="276" spans="1:27" ht="15.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row>
    <row r="277" spans="1:27" ht="15.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row>
    <row r="278" spans="1:27" ht="15.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row>
    <row r="279" spans="1:27" ht="15.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row>
    <row r="280" spans="1:27" ht="15.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row>
    <row r="281" spans="1:27" ht="15.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row>
    <row r="282" spans="1:27" ht="15.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row>
    <row r="283" spans="1:27" ht="15.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row>
    <row r="284" spans="1:27" ht="15.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row>
    <row r="285" spans="1:27" ht="15.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row>
    <row r="286" spans="1:27" ht="15.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row>
    <row r="287" spans="1:27" ht="15.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row>
    <row r="288" spans="1:27" ht="15.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row>
    <row r="289" spans="1:27" ht="15.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row>
    <row r="290" spans="1:27" ht="15.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row>
    <row r="291" spans="1:27" ht="15.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row>
    <row r="292" spans="1:27" ht="15.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row>
    <row r="293" spans="1:27" ht="15.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row>
    <row r="294" spans="1:27" ht="15.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row>
    <row r="295" spans="1:27" ht="15.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row>
    <row r="296" spans="1:27" ht="15.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row>
    <row r="297" spans="1:27" ht="15.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row>
    <row r="298" spans="1:27" ht="15.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row>
    <row r="299" spans="1:27" ht="15.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row>
    <row r="300" spans="1:27" ht="15.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row>
    <row r="301" spans="1:27" ht="15.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row>
    <row r="302" spans="1:27" ht="15.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row>
    <row r="303" spans="1:27" ht="15.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row>
    <row r="304" spans="1:27" ht="15.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row>
    <row r="305" spans="1:27" ht="15.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row>
    <row r="306" spans="1:27" ht="15.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row>
    <row r="307" spans="1:27" ht="15.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row>
    <row r="308" spans="1:27" ht="15.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row>
    <row r="309" spans="1:27" ht="15.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row>
    <row r="310" spans="1:27" ht="15.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row>
    <row r="311" spans="1:27" ht="15.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row>
    <row r="312" spans="1:27" ht="15.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row>
    <row r="313" spans="1:27" ht="15.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row>
    <row r="314" spans="1:27" ht="15.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row>
    <row r="315" spans="1:27" ht="15.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row>
    <row r="316" spans="1:27" ht="15.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row>
    <row r="317" spans="1:27" ht="15.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row>
    <row r="318" spans="1:27" ht="15.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row>
    <row r="319" spans="1:27" ht="15.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row>
    <row r="320" spans="1:27" ht="15.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row>
    <row r="321" spans="1:27" ht="15.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row>
    <row r="322" spans="1:27" ht="15.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row>
    <row r="323" spans="1:27" ht="15.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row>
    <row r="324" spans="1:27" ht="15.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row>
    <row r="325" spans="1:27" ht="15.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row>
    <row r="326" spans="1:27" ht="15.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row>
    <row r="327" spans="1:27" ht="15.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row>
    <row r="328" spans="1:27" ht="15.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row>
    <row r="329" spans="1:27" ht="15.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row>
    <row r="330" spans="1:27" ht="15.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row>
    <row r="331" spans="1:27" ht="15.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row>
    <row r="332" spans="1:27" ht="15.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row>
    <row r="333" spans="1:27" ht="15.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row>
    <row r="334" spans="1:27" ht="15.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row>
    <row r="335" spans="1:27" ht="15.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row>
    <row r="336" spans="1:27" ht="15.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row>
    <row r="337" spans="1:27" ht="15.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row>
    <row r="338" spans="1:27" ht="15.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row>
    <row r="339" spans="1:27" ht="15.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row>
    <row r="340" spans="1:27" ht="15.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row>
    <row r="341" spans="1:27" ht="15.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row>
    <row r="342" spans="1:27" ht="15.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row>
    <row r="343" spans="1:27" ht="15.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row>
    <row r="344" spans="1:27" ht="15.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row>
    <row r="345" spans="1:27" ht="15.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row>
    <row r="346" spans="1:27" ht="15.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row>
    <row r="347" spans="1:27" ht="15.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row>
    <row r="348" spans="1:27" ht="15.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row>
    <row r="349" spans="1:27" ht="15.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row>
    <row r="350" spans="1:27" ht="15.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row>
    <row r="351" spans="1:27" ht="15.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row>
    <row r="352" spans="1:27" ht="15.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row>
    <row r="353" spans="1:27" ht="15.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row>
    <row r="354" spans="1:27" ht="15.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row>
    <row r="355" spans="1:27" ht="15.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row>
    <row r="356" spans="1:27" ht="15.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row>
    <row r="357" spans="1:27" ht="15.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row>
    <row r="358" spans="1:27" ht="15.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row>
    <row r="359" spans="1:27" ht="15.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row>
    <row r="360" spans="1:27" ht="15.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row>
    <row r="361" spans="1:27" ht="15.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row>
    <row r="362" spans="1:27" ht="15.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row>
    <row r="363" spans="1:27" ht="15.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row>
    <row r="364" spans="1:27" ht="15.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row>
    <row r="365" spans="1:27" ht="15.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row>
    <row r="366" spans="1:27" ht="15.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row>
    <row r="367" spans="1:27" ht="15.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row>
    <row r="368" spans="1:27" ht="15.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row>
    <row r="369" spans="1:27" ht="15.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row>
    <row r="370" spans="1:27" ht="15.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row>
    <row r="371" spans="1:27" ht="15.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row>
    <row r="372" spans="1:27" ht="15.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row>
    <row r="373" spans="1:27" ht="15.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row>
    <row r="374" spans="1:27" ht="15.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row>
    <row r="375" spans="1:27" ht="15.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row>
    <row r="376" spans="1:27" ht="15.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row>
    <row r="377" spans="1:27" ht="15.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row>
    <row r="378" spans="1:27" ht="15.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row>
    <row r="379" spans="1:27" ht="15.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row>
    <row r="380" spans="1:27" ht="15.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row>
    <row r="381" spans="1:27" ht="15.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row>
    <row r="382" spans="1:27" ht="15.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row>
    <row r="383" spans="1:27" ht="15.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row>
    <row r="384" spans="1:27" ht="15.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row>
    <row r="385" spans="1:27" ht="15.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row>
    <row r="386" spans="1:27" ht="15.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row>
    <row r="387" spans="1:27" ht="15.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row>
    <row r="388" spans="1:27" ht="15.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row>
    <row r="389" spans="1:27" ht="15.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row>
    <row r="390" spans="1:27" ht="15.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row>
    <row r="391" spans="1:27" ht="15.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row>
    <row r="392" spans="1:27" ht="15.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row>
    <row r="393" spans="1:27" ht="15.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row>
    <row r="394" spans="1:27" ht="15.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row>
    <row r="395" spans="1:27" ht="15.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row>
    <row r="396" spans="1:27" ht="15.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row>
    <row r="397" spans="1:27" ht="15.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row>
    <row r="398" spans="1:27" ht="15.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row>
    <row r="399" spans="1:27" ht="15.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row>
    <row r="400" spans="1:27" ht="15.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row>
    <row r="401" spans="1:27" ht="15.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row>
    <row r="402" spans="1:27" ht="15.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row>
    <row r="403" spans="1:27" ht="15.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row>
    <row r="404" spans="1:27" ht="15.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row>
    <row r="405" spans="1:27" ht="15.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row>
    <row r="406" spans="1:27" ht="15.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row>
    <row r="407" spans="1:27" ht="15.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row>
    <row r="408" spans="1:27" ht="15.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row>
    <row r="409" spans="1:27" ht="15.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row>
    <row r="410" spans="1:27" ht="15.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row>
    <row r="411" spans="1:27" ht="15.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row>
    <row r="412" spans="1:27" ht="15.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row>
    <row r="413" spans="1:27" ht="15.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row>
    <row r="414" spans="1:27" ht="15.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row>
    <row r="415" spans="1:27" ht="15.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row>
    <row r="416" spans="1:27" ht="15.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row>
    <row r="417" spans="1:27" ht="15.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row>
    <row r="418" spans="1:27" ht="15.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row>
    <row r="419" spans="1:27" ht="15.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row>
    <row r="420" spans="1:27" ht="15.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row>
    <row r="421" spans="1:27" ht="15.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row>
    <row r="422" spans="1:27" ht="15.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row>
    <row r="423" spans="1:27" ht="15.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row>
    <row r="424" spans="1:27" ht="15.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row>
    <row r="425" spans="1:27" ht="15.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row>
    <row r="426" spans="1:27" ht="15.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row>
    <row r="427" spans="1:27" ht="15.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row>
    <row r="428" spans="1:27" ht="15.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row>
    <row r="429" spans="1:27" ht="15.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row>
    <row r="430" spans="1:27" ht="15.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row>
    <row r="431" spans="1:27" ht="15.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row>
    <row r="432" spans="1:27" ht="15.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row>
    <row r="433" spans="1:27" ht="15.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row>
    <row r="434" spans="1:27" ht="15.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row>
    <row r="435" spans="1:27" ht="15.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row>
    <row r="436" spans="1:27"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row>
    <row r="437" spans="1:2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row>
    <row r="438" spans="1:27"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row>
    <row r="439" spans="1:27"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row>
    <row r="440" spans="1:27"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row>
    <row r="441" spans="1:27"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row>
    <row r="442" spans="1:27"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row>
    <row r="443" spans="1:27"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row>
    <row r="444" spans="1:27"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row>
    <row r="445" spans="1:27"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row>
    <row r="446" spans="1:27"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row>
    <row r="447" spans="1:2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row>
    <row r="448" spans="1:27"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row>
    <row r="449" spans="1:27"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row>
    <row r="450" spans="1:27"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row>
    <row r="451" spans="1:27"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row>
    <row r="452" spans="1:27"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row>
    <row r="453" spans="1:27"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row>
    <row r="454" spans="1:27"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row>
    <row r="455" spans="1:27"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row>
    <row r="456" spans="1:27"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row>
    <row r="457" spans="1:2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row>
    <row r="458" spans="1:27"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row>
    <row r="459" spans="1:27"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row>
    <row r="460" spans="1:27"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row>
    <row r="461" spans="1:27"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row>
    <row r="462" spans="1:27"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row>
    <row r="463" spans="1:27"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row>
    <row r="464" spans="1:27"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row>
    <row r="465" spans="1:27"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row>
    <row r="466" spans="1:27"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row>
    <row r="467" spans="1:2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row>
    <row r="468" spans="1:27"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row>
    <row r="469" spans="1:27"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row>
    <row r="470" spans="1:27"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row>
    <row r="471" spans="1:27"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row>
    <row r="472" spans="1:27"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row>
    <row r="473" spans="1:27"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row>
    <row r="474" spans="1:27"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row>
    <row r="475" spans="1:27"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row>
    <row r="476" spans="1:27"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row>
    <row r="477" spans="1:2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row>
    <row r="478" spans="1:27"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row>
    <row r="479" spans="1:27"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row>
    <row r="480" spans="1:27"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row>
    <row r="481" spans="1:27"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row>
    <row r="482" spans="1:27"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row>
    <row r="483" spans="1:27"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row>
    <row r="484" spans="1:27"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row>
    <row r="485" spans="1:27"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row>
    <row r="486" spans="1:27"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row>
    <row r="487" spans="1:2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row>
    <row r="488" spans="1:27"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row>
    <row r="489" spans="1:27"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row>
    <row r="490" spans="1:27"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row>
    <row r="491" spans="1:27"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row>
    <row r="492" spans="1:27"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row>
    <row r="493" spans="1:27"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row>
    <row r="494" spans="1:27"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row>
    <row r="495" spans="1:27"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row>
    <row r="496" spans="1:27"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row>
    <row r="497" spans="1:2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row>
    <row r="498" spans="1:27"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row>
    <row r="499" spans="1:27"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row>
    <row r="500" spans="1:27"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row>
    <row r="501" spans="1:27"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row>
    <row r="502" spans="1:27"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row>
    <row r="503" spans="1:27"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row>
    <row r="504" spans="1:27"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row>
    <row r="505" spans="1:27"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row>
    <row r="506" spans="1:27"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row>
    <row r="507" spans="1:2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row>
    <row r="508" spans="1:27"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row>
    <row r="509" spans="1:27"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row>
    <row r="510" spans="1:27"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row>
    <row r="511" spans="1:27"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row>
    <row r="512" spans="1:27"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row>
    <row r="513" spans="1:27"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row>
    <row r="514" spans="1:27"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row>
    <row r="515" spans="1:27"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row>
    <row r="516" spans="1:27"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row>
    <row r="517" spans="1:2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row>
    <row r="518" spans="1:27"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row>
    <row r="519" spans="1:27"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row>
    <row r="520" spans="1:27"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row>
    <row r="521" spans="1:27"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row>
    <row r="522" spans="1:27"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row>
    <row r="523" spans="1:27"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row>
    <row r="524" spans="1:27"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row>
    <row r="525" spans="1:27"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row>
    <row r="526" spans="1:27"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row>
    <row r="527" spans="1: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row>
    <row r="528" spans="1:27"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row>
    <row r="529" spans="1:27"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row>
    <row r="530" spans="1:27"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row>
    <row r="531" spans="1:27"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row>
    <row r="532" spans="1:27"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row>
    <row r="533" spans="1:27"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row>
    <row r="534" spans="1:27"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row>
    <row r="535" spans="1:27"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row>
    <row r="536" spans="1:27"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row>
    <row r="537" spans="1:2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row>
    <row r="538" spans="1:27"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row>
    <row r="539" spans="1:27"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row>
    <row r="540" spans="1:27"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row>
    <row r="541" spans="1:27"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row>
    <row r="542" spans="1:27"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row>
    <row r="543" spans="1:27"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row>
    <row r="544" spans="1:27"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row>
    <row r="545" spans="1:27"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row>
    <row r="546" spans="1:27"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row>
    <row r="547" spans="1:2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row>
    <row r="548" spans="1:27"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row>
    <row r="549" spans="1:27"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row>
    <row r="550" spans="1:27"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row>
    <row r="551" spans="1:27"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row>
    <row r="552" spans="1:27"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row>
    <row r="553" spans="1:27"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row>
    <row r="554" spans="1:27"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row>
    <row r="555" spans="1:27"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row>
    <row r="556" spans="1:27"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row>
    <row r="557" spans="1:2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row>
    <row r="558" spans="1:27"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row>
    <row r="559" spans="1:27"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row>
    <row r="560" spans="1:27"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row>
    <row r="561" spans="1:27"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row>
    <row r="562" spans="1:27"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row>
    <row r="563" spans="1:27"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row>
    <row r="564" spans="1:27"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row>
    <row r="565" spans="1:27"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row>
    <row r="566" spans="1:27"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row>
    <row r="567" spans="1:2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row>
    <row r="568" spans="1:27"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row>
    <row r="569" spans="1:27"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row>
    <row r="570" spans="1:27"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row>
    <row r="571" spans="1:27"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row>
    <row r="572" spans="1:27"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row>
    <row r="573" spans="1:27"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row>
    <row r="574" spans="1:27"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row>
    <row r="575" spans="1:27"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row>
    <row r="576" spans="1:27"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row>
    <row r="577" spans="1:2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row>
    <row r="578" spans="1:27"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row>
    <row r="579" spans="1:27"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row>
    <row r="580" spans="1:27"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row>
    <row r="581" spans="1:27"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row>
    <row r="582" spans="1:27"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row>
    <row r="583" spans="1:27"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row>
    <row r="584" spans="1:27"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row>
    <row r="585" spans="1:27"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row>
    <row r="586" spans="1:27"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row>
    <row r="587" spans="1:2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row>
    <row r="588" spans="1:27"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row>
    <row r="589" spans="1:27"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row>
    <row r="590" spans="1:27"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row>
    <row r="591" spans="1:27"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row>
    <row r="592" spans="1:27"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row>
    <row r="593" spans="1:27"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row>
    <row r="594" spans="1:27"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row>
    <row r="595" spans="1:27"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row>
    <row r="596" spans="1:27"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row>
    <row r="597" spans="1:2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row>
    <row r="598" spans="1:27"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row>
    <row r="599" spans="1:27"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row>
    <row r="600" spans="1:27"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row>
    <row r="601" spans="1:27"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row>
    <row r="602" spans="1:27"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row>
    <row r="603" spans="1:27"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row>
    <row r="604" spans="1:27"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row>
    <row r="605" spans="1:27"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row>
    <row r="606" spans="1:27"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row>
    <row r="607" spans="1:2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row>
    <row r="608" spans="1:27"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row>
    <row r="609" spans="1:27"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row>
    <row r="610" spans="1:27"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row>
    <row r="611" spans="1:27"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row>
    <row r="612" spans="1:27"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row>
    <row r="613" spans="1:27"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row>
    <row r="614" spans="1:27"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row>
    <row r="615" spans="1:27"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row>
    <row r="616" spans="1:27"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row>
    <row r="617" spans="1:2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row>
    <row r="618" spans="1:27"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row>
    <row r="619" spans="1:27"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row>
    <row r="620" spans="1:27"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row>
    <row r="621" spans="1:27"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row>
    <row r="622" spans="1:27"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row>
    <row r="623" spans="1:27"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row>
    <row r="624" spans="1:27"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row>
    <row r="625" spans="1:27"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row>
    <row r="626" spans="1:27"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row>
    <row r="627" spans="1: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row>
    <row r="628" spans="1:27"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row>
    <row r="629" spans="1:27"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row>
    <row r="630" spans="1:27"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row>
    <row r="631" spans="1:27"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row>
    <row r="632" spans="1:27"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row>
    <row r="633" spans="1:27"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row>
    <row r="634" spans="1:27"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row>
    <row r="635" spans="1:27"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row>
    <row r="636" spans="1:27"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row>
    <row r="637" spans="1:2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row>
    <row r="638" spans="1:27"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row>
    <row r="639" spans="1:27"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row>
    <row r="640" spans="1:27"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row>
    <row r="641" spans="1:27"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row>
    <row r="642" spans="1:27"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row>
    <row r="643" spans="1:27"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row>
    <row r="644" spans="1:27"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row>
    <row r="645" spans="1:27"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row>
    <row r="646" spans="1:27"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row>
    <row r="647" spans="1:2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row>
    <row r="648" spans="1:27"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row>
    <row r="649" spans="1:27"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row>
    <row r="650" spans="1:27"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row>
    <row r="651" spans="1:27"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row>
    <row r="652" spans="1:27"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row>
    <row r="653" spans="1:27"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row>
    <row r="654" spans="1:27"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row>
    <row r="655" spans="1:27"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row>
    <row r="656" spans="1:27"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row>
    <row r="657" spans="1:2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row>
    <row r="658" spans="1:27"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row>
    <row r="659" spans="1:27"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row>
    <row r="660" spans="1:27"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row>
    <row r="661" spans="1:27"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row>
    <row r="662" spans="1:27"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row>
    <row r="663" spans="1:27"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row>
    <row r="664" spans="1:27"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row>
    <row r="665" spans="1:27"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row>
    <row r="666" spans="1:27"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row>
    <row r="667" spans="1:2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row>
    <row r="668" spans="1:27"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row>
    <row r="669" spans="1:27"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row>
    <row r="670" spans="1:27"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row>
    <row r="671" spans="1:27"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row>
    <row r="672" spans="1:27"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row>
    <row r="673" spans="1:27"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row>
    <row r="674" spans="1:27"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row>
    <row r="675" spans="1:27"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row>
    <row r="676" spans="1:27"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row>
    <row r="677" spans="1:2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row>
    <row r="678" spans="1:27"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row>
    <row r="679" spans="1:27"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row>
    <row r="680" spans="1:27"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row>
    <row r="681" spans="1:27"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row>
    <row r="682" spans="1:27"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row>
    <row r="683" spans="1:27"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row>
    <row r="684" spans="1:27"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row>
    <row r="685" spans="1:27"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row>
    <row r="686" spans="1:27"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row>
    <row r="687" spans="1:2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row>
    <row r="688" spans="1:27"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row>
    <row r="689" spans="1:27"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row>
    <row r="690" spans="1:27"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row>
    <row r="691" spans="1:27"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row>
    <row r="692" spans="1:27"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row>
    <row r="693" spans="1:27"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row>
    <row r="694" spans="1:27"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row>
    <row r="695" spans="1:27"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row>
    <row r="696" spans="1:27"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row>
    <row r="697" spans="1:2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row>
    <row r="698" spans="1:27"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row>
    <row r="699" spans="1:27"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row>
    <row r="700" spans="1:27"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row>
    <row r="701" spans="1:27"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row>
    <row r="702" spans="1:27"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row>
    <row r="703" spans="1:27"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row>
    <row r="704" spans="1:27"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row>
    <row r="705" spans="1:27"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row>
    <row r="706" spans="1:27"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row>
    <row r="707" spans="1:2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row>
    <row r="708" spans="1:27"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row>
    <row r="709" spans="1:27"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row>
    <row r="710" spans="1:27"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row>
    <row r="711" spans="1:27"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row>
    <row r="712" spans="1:27"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row>
    <row r="713" spans="1:27"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row>
    <row r="714" spans="1:27"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row>
    <row r="715" spans="1:27"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row>
    <row r="716" spans="1:27"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row>
    <row r="717" spans="1:2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row>
    <row r="718" spans="1:27"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row>
    <row r="719" spans="1:27"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row>
    <row r="720" spans="1:27"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row>
    <row r="721" spans="1:27"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row>
    <row r="722" spans="1:27"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row>
    <row r="723" spans="1:27"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row>
    <row r="724" spans="1:27"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row>
    <row r="725" spans="1:27"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row>
    <row r="726" spans="1:27"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row>
    <row r="727" spans="1: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row>
    <row r="728" spans="1:27"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row>
    <row r="729" spans="1:27"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row>
    <row r="730" spans="1:27"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row>
    <row r="731" spans="1:27"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row>
    <row r="732" spans="1:27"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row>
    <row r="733" spans="1:27"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row>
    <row r="734" spans="1:27"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row>
    <row r="735" spans="1:27"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row>
    <row r="736" spans="1:27"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row>
    <row r="737" spans="1:2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row>
    <row r="738" spans="1:27"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row>
    <row r="739" spans="1:27"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row>
    <row r="740" spans="1:27"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row>
    <row r="741" spans="1:27"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row>
    <row r="742" spans="1:27"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row>
    <row r="743" spans="1:27"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row>
    <row r="744" spans="1:27"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row>
    <row r="745" spans="1:27"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row>
    <row r="746" spans="1:27"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row>
    <row r="747" spans="1:2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row>
    <row r="748" spans="1:27"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row>
    <row r="749" spans="1:27"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row>
    <row r="750" spans="1:27"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row>
    <row r="751" spans="1:27"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row>
    <row r="752" spans="1:27"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row>
    <row r="753" spans="1:27"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row>
    <row r="754" spans="1:27"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row>
    <row r="755" spans="1:27"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row>
    <row r="756" spans="1:27"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row>
    <row r="757" spans="1:2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row>
    <row r="758" spans="1:27"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row>
    <row r="759" spans="1:27"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row>
    <row r="760" spans="1:27"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row>
    <row r="761" spans="1:27"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row>
    <row r="762" spans="1:27"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row>
    <row r="763" spans="1:27"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row>
    <row r="764" spans="1:27"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row>
    <row r="765" spans="1:27"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row>
    <row r="766" spans="1:27"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row>
    <row r="767" spans="1:2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row>
    <row r="768" spans="1:27"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row>
    <row r="769" spans="1:27"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row>
    <row r="770" spans="1:27"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row>
    <row r="771" spans="1:27"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row>
    <row r="772" spans="1:27"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row>
    <row r="773" spans="1:27"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row>
    <row r="774" spans="1:27"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row>
    <row r="775" spans="1:27"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row>
    <row r="776" spans="1:27"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row>
    <row r="777" spans="1:2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row>
    <row r="778" spans="1:27"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row>
    <row r="779" spans="1:27"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row>
    <row r="780" spans="1:27"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row>
    <row r="781" spans="1:27"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row>
    <row r="782" spans="1:27"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row>
    <row r="783" spans="1:27"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row>
    <row r="784" spans="1:27"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row>
    <row r="785" spans="1:27"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row>
    <row r="786" spans="1:27"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row>
    <row r="787" spans="1:2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row>
    <row r="788" spans="1:27"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row>
    <row r="789" spans="1:27"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row>
    <row r="790" spans="1:27"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row>
    <row r="791" spans="1:27"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row>
    <row r="792" spans="1:27"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row>
    <row r="793" spans="1:27"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row>
    <row r="794" spans="1:27"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row>
    <row r="795" spans="1:27"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row>
    <row r="796" spans="1:27"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row>
    <row r="797" spans="1:2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row>
    <row r="798" spans="1:27"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row>
    <row r="799" spans="1:27"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row>
    <row r="800" spans="1:27"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row>
    <row r="801" spans="1:27"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row>
    <row r="802" spans="1:27"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row>
    <row r="803" spans="1:27"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row>
    <row r="804" spans="1:27"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row>
    <row r="805" spans="1:27"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row>
    <row r="806" spans="1:27"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row>
    <row r="807" spans="1:2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row>
    <row r="808" spans="1:27"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row>
    <row r="809" spans="1:27"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row>
    <row r="810" spans="1:27"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row>
    <row r="811" spans="1:27"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row>
    <row r="812" spans="1:27"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row>
    <row r="813" spans="1:27"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row>
    <row r="814" spans="1:27"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row>
    <row r="815" spans="1:27"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row>
    <row r="816" spans="1:27"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row>
    <row r="817" spans="1:2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row>
    <row r="818" spans="1:27"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row>
    <row r="819" spans="1:27"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row>
    <row r="820" spans="1:27"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row>
    <row r="821" spans="1:27"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row>
    <row r="822" spans="1:27"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row>
    <row r="823" spans="1:27"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row>
    <row r="824" spans="1:27"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row>
    <row r="825" spans="1:27"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row>
    <row r="826" spans="1:27"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row>
    <row r="827" spans="1: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row>
    <row r="828" spans="1:27"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row>
    <row r="829" spans="1:27"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row>
    <row r="830" spans="1:27"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row>
    <row r="831" spans="1:27"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row>
    <row r="832" spans="1:27"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row>
    <row r="833" spans="1:27"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row>
    <row r="834" spans="1:27"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row>
    <row r="835" spans="1:27"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row>
    <row r="836" spans="1:27"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row>
    <row r="837" spans="1:2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row>
    <row r="838" spans="1:27"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row>
    <row r="839" spans="1:27"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row>
    <row r="840" spans="1:27"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row>
    <row r="841" spans="1:27"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row>
    <row r="842" spans="1:27"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row>
    <row r="843" spans="1:27"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row>
    <row r="844" spans="1:27"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row>
    <row r="845" spans="1:27"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row>
    <row r="846" spans="1:27"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row>
    <row r="847" spans="1:2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row>
    <row r="848" spans="1:27"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row>
    <row r="849" spans="1:27"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row>
    <row r="850" spans="1:27"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row>
    <row r="851" spans="1:27"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row>
    <row r="852" spans="1:27"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row>
    <row r="853" spans="1:27"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row>
    <row r="854" spans="1:27"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row>
    <row r="855" spans="1:27"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row>
    <row r="856" spans="1:27"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row>
    <row r="857" spans="1:2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row>
    <row r="858" spans="1:27"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row>
    <row r="859" spans="1:27"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row>
    <row r="860" spans="1:27"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row>
    <row r="861" spans="1:27"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row>
    <row r="862" spans="1:27"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row>
    <row r="863" spans="1:27"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row>
    <row r="864" spans="1:27"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row>
    <row r="865" spans="1:27"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row>
    <row r="866" spans="1:27"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row>
    <row r="867" spans="1:2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row>
    <row r="868" spans="1:27"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row>
    <row r="869" spans="1:27"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row>
    <row r="870" spans="1:27"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row>
    <row r="871" spans="1:27"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row>
    <row r="872" spans="1:27"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row>
    <row r="873" spans="1:27"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row>
    <row r="874" spans="1:27"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row>
    <row r="875" spans="1:27"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row>
    <row r="876" spans="1:27"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row>
    <row r="877" spans="1:2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row>
    <row r="878" spans="1:27"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row>
    <row r="879" spans="1:27"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row>
    <row r="880" spans="1:27"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row>
    <row r="881" spans="1:27"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row>
    <row r="882" spans="1:27"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row>
    <row r="883" spans="1:27"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row>
    <row r="884" spans="1:27"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row>
    <row r="885" spans="1:27"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row>
    <row r="886" spans="1:27"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row>
    <row r="887" spans="1:2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row>
    <row r="888" spans="1:27"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row>
    <row r="889" spans="1:27"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row>
    <row r="890" spans="1:27"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row>
    <row r="891" spans="1:27"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row>
    <row r="892" spans="1:27"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row>
    <row r="893" spans="1:27"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row>
    <row r="894" spans="1:27"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row>
    <row r="895" spans="1:27"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row>
    <row r="896" spans="1:27"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row>
    <row r="897" spans="1:2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row>
    <row r="898" spans="1:27"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row>
    <row r="899" spans="1:27"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row>
    <row r="900" spans="1:27"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row>
    <row r="901" spans="1:27"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row>
    <row r="902" spans="1:27"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row>
    <row r="903" spans="1:27"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row>
    <row r="904" spans="1:27"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row>
    <row r="905" spans="1:27"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row>
    <row r="906" spans="1:27"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row>
    <row r="907" spans="1:2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row>
    <row r="908" spans="1:27"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row>
    <row r="909" spans="1:27"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row>
    <row r="910" spans="1:27"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row>
    <row r="911" spans="1:27"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row>
    <row r="912" spans="1:27"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row>
    <row r="913" spans="1:27"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row>
    <row r="914" spans="1:27"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row>
    <row r="915" spans="1:27"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row>
    <row r="916" spans="1:27"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row>
    <row r="917" spans="1:2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row>
    <row r="918" spans="1:27"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row>
    <row r="919" spans="1:27"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row>
    <row r="920" spans="1:27"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row>
    <row r="921" spans="1:27"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row>
    <row r="922" spans="1:27"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row>
    <row r="923" spans="1:27"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row>
    <row r="924" spans="1:27"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row>
    <row r="925" spans="1:27"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row>
    <row r="926" spans="1:27"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row>
    <row r="927" spans="1: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row>
    <row r="928" spans="1:27"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row>
    <row r="929" spans="1:27"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row>
    <row r="930" spans="1:27"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row>
    <row r="931" spans="1:27"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row>
    <row r="932" spans="1:27"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row>
    <row r="933" spans="1:27"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row>
    <row r="934" spans="1:27"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row>
    <row r="935" spans="1:27"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row>
    <row r="936" spans="1:27"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row>
    <row r="937" spans="1:2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row>
    <row r="938" spans="1:27"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row>
    <row r="939" spans="1:27"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row>
    <row r="940" spans="1:27"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row>
    <row r="941" spans="1:27"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row>
    <row r="942" spans="1:27"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row>
    <row r="943" spans="1:27"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row>
    <row r="944" spans="1:27"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row>
    <row r="945" spans="1:27"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row>
    <row r="946" spans="1:27"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row>
    <row r="947" spans="1:2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row>
    <row r="948" spans="1:27"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row>
    <row r="949" spans="1:27"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row>
    <row r="950" spans="1:27"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row>
    <row r="951" spans="1:27"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row>
    <row r="952" spans="1:27"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row>
    <row r="953" spans="1:27"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row>
    <row r="954" spans="1:27"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row>
    <row r="955" spans="1:27"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row>
    <row r="956" spans="1:27"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row>
    <row r="957" spans="1:2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row>
    <row r="958" spans="1:27"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row>
    <row r="959" spans="1:27"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row>
    <row r="960" spans="1:27"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row>
    <row r="961" spans="1:27"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row>
    <row r="962" spans="1:27"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row>
    <row r="963" spans="1:27"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row>
    <row r="964" spans="1:27"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row>
    <row r="965" spans="1:27"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row>
    <row r="966" spans="1:27"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row>
    <row r="967" spans="1:2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row>
    <row r="968" spans="1:27"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row>
    <row r="969" spans="1:27"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row>
    <row r="970" spans="1:27"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row>
    <row r="971" spans="1:27"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row>
    <row r="972" spans="1:27"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row>
    <row r="973" spans="1:27"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row>
    <row r="974" spans="1:27"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row>
    <row r="975" spans="1:27"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row>
    <row r="976" spans="1:27"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row>
    <row r="977" spans="1:2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row>
    <row r="978" spans="1:27"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row>
    <row r="979" spans="1:27"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row>
    <row r="980" spans="1:27"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row>
    <row r="981" spans="1:27"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row>
    <row r="982" spans="1:27"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row>
    <row r="983" spans="1:27"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row>
    <row r="984" spans="1:27"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row>
    <row r="985" spans="1:27"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row>
    <row r="986" spans="1:27"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row>
    <row r="987" spans="1:2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row>
    <row r="988" spans="1:27"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row>
    <row r="989" spans="1:27"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row>
    <row r="990" spans="1:27"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row>
    <row r="991" spans="1:27"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row>
    <row r="992" spans="1:27"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row>
    <row r="993" spans="1:27"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row>
    <row r="994" spans="1:27"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row>
    <row r="995" spans="1:27"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row>
    <row r="996" spans="1:27"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row>
    <row r="997" spans="1:2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row>
    <row r="998" spans="1:27"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row>
    <row r="999" spans="1:27"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row>
    <row r="1000" spans="1:27"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row>
  </sheetData>
  <mergeCells count="13">
    <mergeCell ref="A29:P36"/>
    <mergeCell ref="A1:Q2"/>
    <mergeCell ref="A19:P19"/>
    <mergeCell ref="B20:E20"/>
    <mergeCell ref="B21:E21"/>
    <mergeCell ref="H21:J23"/>
    <mergeCell ref="B22:E22"/>
    <mergeCell ref="B23:E23"/>
    <mergeCell ref="B24:E24"/>
    <mergeCell ref="B25:E25"/>
    <mergeCell ref="B26:E26"/>
    <mergeCell ref="B27:E27"/>
    <mergeCell ref="B28:E28"/>
  </mergeCells>
  <pageMargins left="0.7" right="0.7" top="0.75" bottom="0.75" header="0" footer="0"/>
  <pageSetup paperSize="9" orientation="portrai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2"/>
  <sheetViews>
    <sheetView workbookViewId="0"/>
  </sheetViews>
  <sheetFormatPr baseColWidth="10" defaultColWidth="14.42578125" defaultRowHeight="15" customHeight="1"/>
  <cols>
    <col min="1" max="1" width="48.28515625" customWidth="1"/>
    <col min="8" max="8" width="11.28515625" customWidth="1"/>
    <col min="9" max="10" width="17.5703125" customWidth="1"/>
    <col min="11" max="11" width="17.28515625" customWidth="1"/>
  </cols>
  <sheetData>
    <row r="1" spans="1:26">
      <c r="A1" s="115" t="s">
        <v>78</v>
      </c>
      <c r="B1" s="116">
        <v>2022</v>
      </c>
      <c r="C1" s="117">
        <v>2023</v>
      </c>
      <c r="D1" s="118">
        <v>2024</v>
      </c>
      <c r="E1" s="119" t="s">
        <v>79</v>
      </c>
      <c r="F1" s="120"/>
      <c r="G1" s="120"/>
      <c r="H1" s="121"/>
      <c r="I1" s="121"/>
      <c r="J1" s="121"/>
      <c r="K1" s="121"/>
      <c r="L1" s="121"/>
      <c r="M1" s="121"/>
      <c r="N1" s="121"/>
      <c r="O1" s="121"/>
      <c r="P1" s="121"/>
      <c r="Q1" s="122"/>
      <c r="R1" s="122"/>
      <c r="S1" s="122"/>
      <c r="T1" s="122"/>
      <c r="U1" s="122"/>
      <c r="V1" s="122"/>
      <c r="W1" s="122"/>
      <c r="X1" s="122"/>
      <c r="Y1" s="122"/>
      <c r="Z1" s="122"/>
    </row>
    <row r="2" spans="1:26">
      <c r="A2" s="123" t="s">
        <v>17</v>
      </c>
      <c r="B2" s="124"/>
      <c r="C2" s="125">
        <v>3343</v>
      </c>
      <c r="D2" s="125">
        <v>4013</v>
      </c>
      <c r="E2" s="126">
        <v>7356</v>
      </c>
      <c r="F2" s="120"/>
      <c r="G2" s="120"/>
      <c r="H2" s="120"/>
      <c r="I2" s="160">
        <v>2024</v>
      </c>
      <c r="J2" s="161"/>
      <c r="K2" s="161"/>
      <c r="L2" s="162"/>
      <c r="M2" s="120"/>
      <c r="N2" s="120"/>
      <c r="O2" s="120"/>
      <c r="P2" s="120"/>
      <c r="Q2" s="122"/>
      <c r="R2" s="122"/>
      <c r="S2" s="122"/>
      <c r="T2" s="122"/>
      <c r="U2" s="122"/>
      <c r="V2" s="122"/>
      <c r="W2" s="122"/>
      <c r="X2" s="122"/>
      <c r="Y2" s="122"/>
      <c r="Z2" s="122"/>
    </row>
    <row r="3" spans="1:26">
      <c r="A3" s="123" t="s">
        <v>18</v>
      </c>
      <c r="B3" s="127">
        <v>2189</v>
      </c>
      <c r="C3" s="125">
        <v>3826</v>
      </c>
      <c r="D3" s="125">
        <v>2880</v>
      </c>
      <c r="E3" s="126">
        <v>8895</v>
      </c>
      <c r="I3" s="128" t="s">
        <v>80</v>
      </c>
      <c r="J3" s="128" t="s">
        <v>81</v>
      </c>
      <c r="K3" s="128" t="s">
        <v>82</v>
      </c>
      <c r="L3" s="129" t="s">
        <v>83</v>
      </c>
    </row>
    <row r="4" spans="1:26">
      <c r="A4" s="123" t="s">
        <v>19</v>
      </c>
      <c r="B4" s="127">
        <v>7447</v>
      </c>
      <c r="C4" s="125">
        <v>11358</v>
      </c>
      <c r="D4" s="125">
        <v>6238</v>
      </c>
      <c r="E4" s="126">
        <v>25043</v>
      </c>
      <c r="I4" s="130">
        <v>2057</v>
      </c>
      <c r="J4" s="131">
        <v>1343</v>
      </c>
      <c r="K4" s="132"/>
      <c r="L4" s="49">
        <f t="shared" ref="L4:L17" si="0">SUM(I4:K4)</f>
        <v>3400</v>
      </c>
    </row>
    <row r="5" spans="1:26">
      <c r="A5" s="123" t="s">
        <v>20</v>
      </c>
      <c r="B5" s="127">
        <v>4350</v>
      </c>
      <c r="C5" s="125">
        <v>17488</v>
      </c>
      <c r="D5" s="125">
        <v>10882</v>
      </c>
      <c r="E5" s="126">
        <v>32720</v>
      </c>
      <c r="I5" s="130">
        <v>1495</v>
      </c>
      <c r="J5" s="131">
        <v>943</v>
      </c>
      <c r="K5" s="132"/>
      <c r="L5" s="49">
        <f t="shared" si="0"/>
        <v>2438</v>
      </c>
    </row>
    <row r="6" spans="1:26">
      <c r="A6" s="123" t="s">
        <v>84</v>
      </c>
      <c r="B6" s="127">
        <v>131</v>
      </c>
      <c r="C6" s="125">
        <v>177</v>
      </c>
      <c r="D6" s="125">
        <v>134</v>
      </c>
      <c r="E6" s="126">
        <v>442</v>
      </c>
      <c r="I6" s="130">
        <v>2293</v>
      </c>
      <c r="J6" s="131">
        <v>2381</v>
      </c>
      <c r="K6" s="132"/>
      <c r="L6" s="49">
        <f t="shared" si="0"/>
        <v>4674</v>
      </c>
    </row>
    <row r="7" spans="1:26">
      <c r="A7" s="123" t="s">
        <v>85</v>
      </c>
      <c r="B7" s="127">
        <v>451</v>
      </c>
      <c r="C7" s="125">
        <v>721</v>
      </c>
      <c r="D7" s="125">
        <v>648</v>
      </c>
      <c r="E7" s="126">
        <v>1820</v>
      </c>
      <c r="I7" s="130">
        <v>5610</v>
      </c>
      <c r="J7" s="131">
        <v>4125</v>
      </c>
      <c r="K7" s="132"/>
      <c r="L7" s="49">
        <f t="shared" si="0"/>
        <v>9735</v>
      </c>
    </row>
    <row r="8" spans="1:26">
      <c r="A8" s="133" t="s">
        <v>24</v>
      </c>
      <c r="B8" s="127">
        <v>2082</v>
      </c>
      <c r="C8" s="125">
        <v>3327</v>
      </c>
      <c r="D8" s="125">
        <v>2622</v>
      </c>
      <c r="E8" s="126">
        <v>8031</v>
      </c>
      <c r="I8" s="130">
        <v>40</v>
      </c>
      <c r="J8" s="131">
        <v>64</v>
      </c>
      <c r="K8" s="132"/>
      <c r="L8" s="49">
        <f t="shared" si="0"/>
        <v>104</v>
      </c>
    </row>
    <row r="9" spans="1:26">
      <c r="A9" s="133" t="s">
        <v>25</v>
      </c>
      <c r="B9" s="127">
        <v>2052</v>
      </c>
      <c r="C9" s="125">
        <v>3244</v>
      </c>
      <c r="D9" s="125">
        <v>2265</v>
      </c>
      <c r="E9" s="126">
        <v>7561</v>
      </c>
      <c r="I9" s="130">
        <v>227</v>
      </c>
      <c r="J9" s="131">
        <v>265</v>
      </c>
      <c r="K9" s="132"/>
      <c r="L9" s="49">
        <f t="shared" si="0"/>
        <v>492</v>
      </c>
    </row>
    <row r="10" spans="1:26">
      <c r="A10" s="123" t="s">
        <v>26</v>
      </c>
      <c r="B10" s="127">
        <v>197</v>
      </c>
      <c r="C10" s="125">
        <v>1641</v>
      </c>
      <c r="D10" s="125">
        <v>1609</v>
      </c>
      <c r="E10" s="126">
        <v>3447</v>
      </c>
      <c r="I10" s="130">
        <v>773</v>
      </c>
      <c r="J10" s="131">
        <v>1255</v>
      </c>
      <c r="K10" s="132"/>
      <c r="L10" s="49">
        <f t="shared" si="0"/>
        <v>2028</v>
      </c>
    </row>
    <row r="11" spans="1:26">
      <c r="A11" s="123" t="s">
        <v>27</v>
      </c>
      <c r="B11" s="127">
        <v>250</v>
      </c>
      <c r="C11" s="125">
        <v>1693</v>
      </c>
      <c r="D11" s="125">
        <v>1522</v>
      </c>
      <c r="E11" s="126">
        <v>3465</v>
      </c>
      <c r="I11" s="130">
        <v>738</v>
      </c>
      <c r="J11" s="131">
        <v>1222</v>
      </c>
      <c r="K11" s="132"/>
      <c r="L11" s="49">
        <f t="shared" si="0"/>
        <v>1960</v>
      </c>
    </row>
    <row r="12" spans="1:26">
      <c r="A12" s="123" t="s">
        <v>28</v>
      </c>
      <c r="B12" s="127">
        <v>0</v>
      </c>
      <c r="C12" s="125">
        <v>264</v>
      </c>
      <c r="D12" s="125">
        <v>202</v>
      </c>
      <c r="E12" s="126">
        <v>466</v>
      </c>
      <c r="I12" s="130">
        <v>710</v>
      </c>
      <c r="J12" s="131">
        <v>612</v>
      </c>
      <c r="K12" s="132"/>
      <c r="L12" s="49">
        <f t="shared" si="0"/>
        <v>1322</v>
      </c>
    </row>
    <row r="13" spans="1:26">
      <c r="A13" s="123" t="s">
        <v>29</v>
      </c>
      <c r="B13" s="127">
        <v>1</v>
      </c>
      <c r="C13" s="125">
        <v>0</v>
      </c>
      <c r="D13" s="125">
        <v>0</v>
      </c>
      <c r="E13" s="126">
        <v>1</v>
      </c>
      <c r="I13" s="130">
        <v>657</v>
      </c>
      <c r="J13" s="131">
        <v>644</v>
      </c>
      <c r="K13" s="132"/>
      <c r="L13" s="49">
        <f t="shared" si="0"/>
        <v>1301</v>
      </c>
    </row>
    <row r="14" spans="1:26">
      <c r="A14" s="123" t="s">
        <v>86</v>
      </c>
      <c r="B14" s="127">
        <v>46</v>
      </c>
      <c r="C14" s="125">
        <v>809</v>
      </c>
      <c r="D14" s="125">
        <v>814</v>
      </c>
      <c r="E14" s="126">
        <v>1669</v>
      </c>
      <c r="I14" s="130">
        <v>100</v>
      </c>
      <c r="J14" s="131">
        <v>30</v>
      </c>
      <c r="K14" s="132"/>
      <c r="L14" s="49">
        <f t="shared" si="0"/>
        <v>130</v>
      </c>
    </row>
    <row r="15" spans="1:26">
      <c r="A15" s="123" t="s">
        <v>31</v>
      </c>
      <c r="B15" s="127"/>
      <c r="C15" s="125">
        <v>54</v>
      </c>
      <c r="D15" s="125">
        <v>27</v>
      </c>
      <c r="E15" s="126">
        <v>81</v>
      </c>
      <c r="I15" s="130">
        <v>0</v>
      </c>
      <c r="J15" s="131">
        <v>0</v>
      </c>
      <c r="K15" s="132"/>
      <c r="L15" s="49">
        <f t="shared" si="0"/>
        <v>0</v>
      </c>
    </row>
    <row r="16" spans="1:26">
      <c r="A16" s="134" t="s">
        <v>87</v>
      </c>
      <c r="B16" s="126"/>
      <c r="C16" s="125">
        <v>496</v>
      </c>
      <c r="D16" s="125">
        <v>278</v>
      </c>
      <c r="E16" s="126">
        <v>774</v>
      </c>
      <c r="I16" s="130">
        <v>212</v>
      </c>
      <c r="J16" s="131">
        <v>389</v>
      </c>
      <c r="K16" s="132"/>
      <c r="L16" s="49">
        <f t="shared" si="0"/>
        <v>601</v>
      </c>
    </row>
    <row r="17" spans="1:12">
      <c r="A17" s="37"/>
      <c r="B17" s="135"/>
      <c r="C17" s="135"/>
      <c r="D17" s="135"/>
      <c r="E17" s="135"/>
      <c r="I17" s="130">
        <v>14</v>
      </c>
      <c r="J17" s="131">
        <v>6</v>
      </c>
      <c r="K17" s="132"/>
      <c r="L17" s="49">
        <f t="shared" si="0"/>
        <v>20</v>
      </c>
    </row>
    <row r="18" spans="1:12">
      <c r="A18" s="37"/>
      <c r="B18" s="135"/>
      <c r="C18" s="135"/>
      <c r="D18" s="135"/>
      <c r="E18" s="47"/>
      <c r="I18" s="130">
        <v>144</v>
      </c>
      <c r="J18" s="131">
        <v>134</v>
      </c>
      <c r="K18" s="132"/>
      <c r="L18" s="49">
        <f>I18+J18+K18</f>
        <v>278</v>
      </c>
    </row>
    <row r="19" spans="1:12">
      <c r="J19" s="136"/>
      <c r="L19" s="137"/>
    </row>
    <row r="20" spans="1:12">
      <c r="J20" s="136"/>
      <c r="L20" s="137"/>
    </row>
    <row r="21" spans="1:12">
      <c r="J21" s="136"/>
      <c r="L21" s="137"/>
    </row>
    <row r="22" spans="1:12">
      <c r="J22" s="136"/>
      <c r="L22" s="137"/>
    </row>
    <row r="23" spans="1:12">
      <c r="J23" s="136"/>
      <c r="L23" s="137"/>
    </row>
    <row r="24" spans="1:12">
      <c r="J24" s="136"/>
      <c r="L24" s="137"/>
    </row>
    <row r="25" spans="1:12">
      <c r="J25" s="136"/>
      <c r="L25" s="137"/>
    </row>
    <row r="26" spans="1:12">
      <c r="J26" s="136"/>
      <c r="L26" s="137"/>
    </row>
    <row r="27" spans="1:12">
      <c r="J27" s="136"/>
      <c r="L27" s="137"/>
    </row>
    <row r="28" spans="1:12">
      <c r="J28" s="136"/>
      <c r="L28" s="137"/>
    </row>
    <row r="29" spans="1:12">
      <c r="J29" s="136"/>
      <c r="L29" s="137"/>
    </row>
    <row r="30" spans="1:12">
      <c r="J30" s="136"/>
      <c r="L30" s="137"/>
    </row>
    <row r="31" spans="1:12">
      <c r="J31" s="136"/>
      <c r="L31" s="137"/>
    </row>
    <row r="32" spans="1:12">
      <c r="J32" s="136"/>
      <c r="L32" s="137"/>
    </row>
    <row r="33" spans="10:12">
      <c r="J33" s="136"/>
      <c r="L33" s="137"/>
    </row>
    <row r="34" spans="10:12">
      <c r="J34" s="136"/>
      <c r="L34" s="137"/>
    </row>
    <row r="35" spans="10:12">
      <c r="J35" s="136"/>
      <c r="L35" s="137"/>
    </row>
    <row r="36" spans="10:12">
      <c r="J36" s="136"/>
      <c r="L36" s="137"/>
    </row>
    <row r="37" spans="10:12">
      <c r="J37" s="136"/>
      <c r="L37" s="137"/>
    </row>
    <row r="38" spans="10:12">
      <c r="J38" s="136"/>
      <c r="L38" s="137"/>
    </row>
    <row r="39" spans="10:12">
      <c r="J39" s="136"/>
      <c r="L39" s="137"/>
    </row>
    <row r="40" spans="10:12">
      <c r="J40" s="136"/>
      <c r="L40" s="137"/>
    </row>
    <row r="41" spans="10:12">
      <c r="J41" s="136"/>
      <c r="L41" s="137"/>
    </row>
    <row r="42" spans="10:12">
      <c r="J42" s="136"/>
      <c r="L42" s="137"/>
    </row>
    <row r="43" spans="10:12">
      <c r="J43" s="136"/>
      <c r="L43" s="137"/>
    </row>
    <row r="44" spans="10:12">
      <c r="J44" s="136"/>
      <c r="L44" s="137"/>
    </row>
    <row r="45" spans="10:12">
      <c r="J45" s="136"/>
      <c r="L45" s="137"/>
    </row>
    <row r="46" spans="10:12">
      <c r="J46" s="136"/>
      <c r="L46" s="137"/>
    </row>
    <row r="47" spans="10:12">
      <c r="J47" s="136"/>
      <c r="L47" s="137"/>
    </row>
    <row r="48" spans="10:12">
      <c r="J48" s="136"/>
      <c r="L48" s="137"/>
    </row>
    <row r="49" spans="10:12">
      <c r="J49" s="136"/>
      <c r="L49" s="137"/>
    </row>
    <row r="50" spans="10:12">
      <c r="J50" s="136"/>
      <c r="L50" s="137"/>
    </row>
    <row r="51" spans="10:12">
      <c r="J51" s="136"/>
      <c r="L51" s="137"/>
    </row>
    <row r="52" spans="10:12">
      <c r="J52" s="136"/>
      <c r="L52" s="137"/>
    </row>
    <row r="53" spans="10:12">
      <c r="J53" s="136"/>
      <c r="L53" s="137"/>
    </row>
    <row r="54" spans="10:12">
      <c r="J54" s="136"/>
      <c r="L54" s="137"/>
    </row>
    <row r="55" spans="10:12">
      <c r="J55" s="136"/>
      <c r="L55" s="137"/>
    </row>
    <row r="56" spans="10:12">
      <c r="J56" s="136"/>
      <c r="L56" s="137"/>
    </row>
    <row r="57" spans="10:12">
      <c r="J57" s="136"/>
      <c r="L57" s="137"/>
    </row>
    <row r="58" spans="10:12">
      <c r="J58" s="136"/>
      <c r="L58" s="137"/>
    </row>
    <row r="59" spans="10:12">
      <c r="J59" s="136"/>
      <c r="L59" s="137"/>
    </row>
    <row r="60" spans="10:12">
      <c r="J60" s="136"/>
      <c r="L60" s="137"/>
    </row>
    <row r="61" spans="10:12">
      <c r="J61" s="136"/>
      <c r="L61" s="137"/>
    </row>
    <row r="62" spans="10:12">
      <c r="J62" s="136"/>
      <c r="L62" s="137"/>
    </row>
    <row r="63" spans="10:12">
      <c r="J63" s="136"/>
      <c r="L63" s="137"/>
    </row>
    <row r="64" spans="10:12">
      <c r="J64" s="136"/>
      <c r="L64" s="137"/>
    </row>
    <row r="65" spans="10:12">
      <c r="J65" s="136"/>
      <c r="L65" s="137"/>
    </row>
    <row r="66" spans="10:12">
      <c r="J66" s="136"/>
      <c r="L66" s="137"/>
    </row>
    <row r="67" spans="10:12">
      <c r="J67" s="136"/>
      <c r="L67" s="137"/>
    </row>
    <row r="68" spans="10:12">
      <c r="J68" s="136"/>
      <c r="L68" s="137"/>
    </row>
    <row r="69" spans="10:12">
      <c r="J69" s="136"/>
      <c r="L69" s="137"/>
    </row>
    <row r="70" spans="10:12">
      <c r="J70" s="136"/>
      <c r="L70" s="137"/>
    </row>
    <row r="71" spans="10:12">
      <c r="J71" s="136"/>
      <c r="L71" s="137"/>
    </row>
    <row r="72" spans="10:12">
      <c r="J72" s="136"/>
      <c r="L72" s="137"/>
    </row>
    <row r="73" spans="10:12">
      <c r="J73" s="136"/>
      <c r="L73" s="137"/>
    </row>
    <row r="74" spans="10:12">
      <c r="J74" s="136"/>
      <c r="L74" s="137"/>
    </row>
    <row r="75" spans="10:12">
      <c r="J75" s="136"/>
      <c r="L75" s="137"/>
    </row>
    <row r="76" spans="10:12">
      <c r="J76" s="136"/>
      <c r="L76" s="137"/>
    </row>
    <row r="77" spans="10:12">
      <c r="J77" s="136"/>
      <c r="L77" s="137"/>
    </row>
    <row r="78" spans="10:12">
      <c r="J78" s="136"/>
      <c r="L78" s="137"/>
    </row>
    <row r="79" spans="10:12">
      <c r="J79" s="136"/>
      <c r="L79" s="137"/>
    </row>
    <row r="80" spans="10:12">
      <c r="J80" s="136"/>
      <c r="L80" s="137"/>
    </row>
    <row r="81" spans="10:12">
      <c r="J81" s="136"/>
      <c r="L81" s="137"/>
    </row>
    <row r="82" spans="10:12">
      <c r="J82" s="136"/>
      <c r="L82" s="137"/>
    </row>
    <row r="83" spans="10:12">
      <c r="J83" s="136"/>
      <c r="L83" s="137"/>
    </row>
    <row r="84" spans="10:12">
      <c r="J84" s="136"/>
      <c r="L84" s="137"/>
    </row>
    <row r="85" spans="10:12">
      <c r="J85" s="136"/>
      <c r="L85" s="137"/>
    </row>
    <row r="86" spans="10:12">
      <c r="J86" s="136"/>
      <c r="L86" s="137"/>
    </row>
    <row r="87" spans="10:12">
      <c r="J87" s="136"/>
      <c r="L87" s="137"/>
    </row>
    <row r="88" spans="10:12">
      <c r="J88" s="136"/>
      <c r="L88" s="137"/>
    </row>
    <row r="89" spans="10:12">
      <c r="J89" s="136"/>
      <c r="L89" s="137"/>
    </row>
    <row r="90" spans="10:12">
      <c r="J90" s="136"/>
      <c r="L90" s="137"/>
    </row>
    <row r="91" spans="10:12">
      <c r="J91" s="136"/>
      <c r="L91" s="137"/>
    </row>
    <row r="92" spans="10:12">
      <c r="J92" s="136"/>
      <c r="L92" s="137"/>
    </row>
    <row r="93" spans="10:12">
      <c r="J93" s="136"/>
      <c r="L93" s="137"/>
    </row>
    <row r="94" spans="10:12">
      <c r="J94" s="136"/>
      <c r="L94" s="137"/>
    </row>
    <row r="95" spans="10:12">
      <c r="J95" s="136"/>
      <c r="L95" s="137"/>
    </row>
    <row r="96" spans="10:12">
      <c r="J96" s="136"/>
      <c r="L96" s="137"/>
    </row>
    <row r="97" spans="10:12">
      <c r="J97" s="136"/>
      <c r="L97" s="137"/>
    </row>
    <row r="98" spans="10:12">
      <c r="J98" s="136"/>
      <c r="L98" s="137"/>
    </row>
    <row r="99" spans="10:12">
      <c r="J99" s="136"/>
      <c r="L99" s="137"/>
    </row>
    <row r="100" spans="10:12">
      <c r="J100" s="136"/>
      <c r="L100" s="137"/>
    </row>
    <row r="101" spans="10:12">
      <c r="J101" s="136"/>
      <c r="L101" s="137"/>
    </row>
    <row r="102" spans="10:12">
      <c r="J102" s="136"/>
      <c r="L102" s="137"/>
    </row>
    <row r="103" spans="10:12">
      <c r="J103" s="136"/>
      <c r="L103" s="137"/>
    </row>
    <row r="104" spans="10:12">
      <c r="J104" s="136"/>
      <c r="L104" s="137"/>
    </row>
    <row r="105" spans="10:12">
      <c r="J105" s="136"/>
      <c r="L105" s="137"/>
    </row>
    <row r="106" spans="10:12">
      <c r="J106" s="136"/>
      <c r="L106" s="137"/>
    </row>
    <row r="107" spans="10:12">
      <c r="J107" s="136"/>
      <c r="L107" s="137"/>
    </row>
    <row r="108" spans="10:12">
      <c r="J108" s="136"/>
      <c r="L108" s="137"/>
    </row>
    <row r="109" spans="10:12">
      <c r="J109" s="136"/>
      <c r="L109" s="137"/>
    </row>
    <row r="110" spans="10:12">
      <c r="J110" s="136"/>
      <c r="L110" s="137"/>
    </row>
    <row r="111" spans="10:12">
      <c r="J111" s="136"/>
      <c r="L111" s="137"/>
    </row>
    <row r="112" spans="10:12">
      <c r="J112" s="136"/>
      <c r="L112" s="137"/>
    </row>
    <row r="113" spans="10:12">
      <c r="J113" s="136"/>
      <c r="L113" s="137"/>
    </row>
    <row r="114" spans="10:12">
      <c r="J114" s="136"/>
      <c r="L114" s="137"/>
    </row>
    <row r="115" spans="10:12">
      <c r="J115" s="136"/>
      <c r="L115" s="137"/>
    </row>
    <row r="116" spans="10:12">
      <c r="J116" s="136"/>
      <c r="L116" s="137"/>
    </row>
    <row r="117" spans="10:12">
      <c r="J117" s="136"/>
      <c r="L117" s="137"/>
    </row>
    <row r="118" spans="10:12">
      <c r="J118" s="136"/>
      <c r="L118" s="137"/>
    </row>
    <row r="119" spans="10:12">
      <c r="J119" s="136"/>
      <c r="L119" s="137"/>
    </row>
    <row r="120" spans="10:12">
      <c r="J120" s="136"/>
      <c r="L120" s="137"/>
    </row>
    <row r="121" spans="10:12">
      <c r="J121" s="136"/>
      <c r="L121" s="137"/>
    </row>
    <row r="122" spans="10:12">
      <c r="J122" s="136"/>
      <c r="L122" s="137"/>
    </row>
    <row r="123" spans="10:12">
      <c r="J123" s="136"/>
      <c r="L123" s="137"/>
    </row>
    <row r="124" spans="10:12">
      <c r="J124" s="136"/>
      <c r="L124" s="137"/>
    </row>
    <row r="125" spans="10:12">
      <c r="J125" s="136"/>
      <c r="L125" s="137"/>
    </row>
    <row r="126" spans="10:12">
      <c r="J126" s="136"/>
      <c r="L126" s="137"/>
    </row>
    <row r="127" spans="10:12">
      <c r="J127" s="136"/>
      <c r="L127" s="137"/>
    </row>
    <row r="128" spans="10:12">
      <c r="J128" s="136"/>
      <c r="L128" s="137"/>
    </row>
    <row r="129" spans="10:12">
      <c r="J129" s="136"/>
      <c r="L129" s="137"/>
    </row>
    <row r="130" spans="10:12">
      <c r="J130" s="136"/>
      <c r="L130" s="137"/>
    </row>
    <row r="131" spans="10:12">
      <c r="J131" s="136"/>
      <c r="L131" s="137"/>
    </row>
    <row r="132" spans="10:12">
      <c r="J132" s="136"/>
      <c r="L132" s="137"/>
    </row>
    <row r="133" spans="10:12">
      <c r="J133" s="136"/>
      <c r="L133" s="137"/>
    </row>
    <row r="134" spans="10:12">
      <c r="J134" s="136"/>
      <c r="L134" s="137"/>
    </row>
    <row r="135" spans="10:12">
      <c r="J135" s="136"/>
      <c r="L135" s="137"/>
    </row>
    <row r="136" spans="10:12">
      <c r="J136" s="136"/>
      <c r="L136" s="137"/>
    </row>
    <row r="137" spans="10:12">
      <c r="J137" s="136"/>
      <c r="L137" s="137"/>
    </row>
    <row r="138" spans="10:12">
      <c r="J138" s="136"/>
      <c r="L138" s="137"/>
    </row>
    <row r="139" spans="10:12">
      <c r="J139" s="136"/>
      <c r="L139" s="137"/>
    </row>
    <row r="140" spans="10:12">
      <c r="J140" s="136"/>
      <c r="L140" s="137"/>
    </row>
    <row r="141" spans="10:12">
      <c r="J141" s="136"/>
      <c r="L141" s="137"/>
    </row>
    <row r="142" spans="10:12">
      <c r="J142" s="136"/>
      <c r="L142" s="137"/>
    </row>
    <row r="143" spans="10:12">
      <c r="J143" s="136"/>
      <c r="L143" s="137"/>
    </row>
    <row r="144" spans="10:12">
      <c r="J144" s="136"/>
      <c r="L144" s="137"/>
    </row>
    <row r="145" spans="10:12">
      <c r="J145" s="136"/>
      <c r="L145" s="137"/>
    </row>
    <row r="146" spans="10:12">
      <c r="J146" s="136"/>
      <c r="L146" s="137"/>
    </row>
    <row r="147" spans="10:12">
      <c r="J147" s="136"/>
      <c r="L147" s="137"/>
    </row>
    <row r="148" spans="10:12">
      <c r="J148" s="136"/>
      <c r="L148" s="137"/>
    </row>
    <row r="149" spans="10:12">
      <c r="J149" s="136"/>
      <c r="L149" s="137"/>
    </row>
    <row r="150" spans="10:12">
      <c r="J150" s="136"/>
      <c r="L150" s="137"/>
    </row>
    <row r="151" spans="10:12">
      <c r="J151" s="136"/>
      <c r="L151" s="137"/>
    </row>
    <row r="152" spans="10:12">
      <c r="J152" s="136"/>
      <c r="L152" s="137"/>
    </row>
    <row r="153" spans="10:12">
      <c r="J153" s="136"/>
      <c r="L153" s="137"/>
    </row>
    <row r="154" spans="10:12">
      <c r="J154" s="136"/>
      <c r="L154" s="137"/>
    </row>
    <row r="155" spans="10:12">
      <c r="J155" s="136"/>
      <c r="L155" s="137"/>
    </row>
    <row r="156" spans="10:12">
      <c r="J156" s="136"/>
      <c r="L156" s="137"/>
    </row>
    <row r="157" spans="10:12">
      <c r="J157" s="136"/>
      <c r="L157" s="137"/>
    </row>
    <row r="158" spans="10:12">
      <c r="J158" s="136"/>
      <c r="L158" s="137"/>
    </row>
    <row r="159" spans="10:12">
      <c r="J159" s="136"/>
      <c r="L159" s="137"/>
    </row>
    <row r="160" spans="10:12">
      <c r="J160" s="136"/>
      <c r="L160" s="137"/>
    </row>
    <row r="161" spans="10:12">
      <c r="J161" s="136"/>
      <c r="L161" s="137"/>
    </row>
    <row r="162" spans="10:12">
      <c r="J162" s="136"/>
      <c r="L162" s="137"/>
    </row>
    <row r="163" spans="10:12">
      <c r="J163" s="136"/>
      <c r="L163" s="137"/>
    </row>
    <row r="164" spans="10:12">
      <c r="J164" s="136"/>
      <c r="L164" s="137"/>
    </row>
    <row r="165" spans="10:12">
      <c r="J165" s="136"/>
      <c r="L165" s="137"/>
    </row>
    <row r="166" spans="10:12">
      <c r="J166" s="136"/>
      <c r="L166" s="137"/>
    </row>
    <row r="167" spans="10:12">
      <c r="J167" s="136"/>
      <c r="L167" s="137"/>
    </row>
    <row r="168" spans="10:12">
      <c r="J168" s="136"/>
      <c r="L168" s="137"/>
    </row>
    <row r="169" spans="10:12">
      <c r="J169" s="136"/>
      <c r="L169" s="137"/>
    </row>
    <row r="170" spans="10:12">
      <c r="J170" s="136"/>
      <c r="L170" s="137"/>
    </row>
    <row r="171" spans="10:12">
      <c r="J171" s="136"/>
      <c r="L171" s="137"/>
    </row>
    <row r="172" spans="10:12">
      <c r="J172" s="136"/>
      <c r="L172" s="137"/>
    </row>
    <row r="173" spans="10:12">
      <c r="J173" s="136"/>
      <c r="L173" s="137"/>
    </row>
    <row r="174" spans="10:12">
      <c r="J174" s="136"/>
      <c r="L174" s="137"/>
    </row>
    <row r="175" spans="10:12">
      <c r="J175" s="136"/>
      <c r="L175" s="137"/>
    </row>
    <row r="176" spans="10:12">
      <c r="J176" s="136"/>
      <c r="L176" s="137"/>
    </row>
    <row r="177" spans="10:12">
      <c r="J177" s="136"/>
      <c r="L177" s="137"/>
    </row>
    <row r="178" spans="10:12">
      <c r="J178" s="136"/>
      <c r="L178" s="137"/>
    </row>
    <row r="179" spans="10:12">
      <c r="J179" s="136"/>
      <c r="L179" s="137"/>
    </row>
    <row r="180" spans="10:12">
      <c r="J180" s="136"/>
      <c r="L180" s="137"/>
    </row>
    <row r="181" spans="10:12">
      <c r="J181" s="136"/>
      <c r="L181" s="137"/>
    </row>
    <row r="182" spans="10:12">
      <c r="J182" s="136"/>
      <c r="L182" s="137"/>
    </row>
    <row r="183" spans="10:12">
      <c r="J183" s="136"/>
      <c r="L183" s="137"/>
    </row>
    <row r="184" spans="10:12">
      <c r="J184" s="136"/>
      <c r="L184" s="137"/>
    </row>
    <row r="185" spans="10:12">
      <c r="J185" s="136"/>
      <c r="L185" s="137"/>
    </row>
    <row r="186" spans="10:12">
      <c r="J186" s="136"/>
      <c r="L186" s="137"/>
    </row>
    <row r="187" spans="10:12">
      <c r="J187" s="136"/>
      <c r="L187" s="137"/>
    </row>
    <row r="188" spans="10:12">
      <c r="J188" s="136"/>
      <c r="L188" s="137"/>
    </row>
    <row r="189" spans="10:12">
      <c r="J189" s="136"/>
      <c r="L189" s="137"/>
    </row>
    <row r="190" spans="10:12">
      <c r="J190" s="136"/>
      <c r="L190" s="137"/>
    </row>
    <row r="191" spans="10:12">
      <c r="J191" s="136"/>
      <c r="L191" s="137"/>
    </row>
    <row r="192" spans="10:12">
      <c r="J192" s="136"/>
      <c r="L192" s="137"/>
    </row>
    <row r="193" spans="10:12">
      <c r="J193" s="136"/>
      <c r="L193" s="137"/>
    </row>
    <row r="194" spans="10:12">
      <c r="J194" s="136"/>
      <c r="L194" s="137"/>
    </row>
    <row r="195" spans="10:12">
      <c r="J195" s="136"/>
      <c r="L195" s="137"/>
    </row>
    <row r="196" spans="10:12">
      <c r="J196" s="136"/>
      <c r="L196" s="137"/>
    </row>
    <row r="197" spans="10:12">
      <c r="J197" s="136"/>
      <c r="L197" s="137"/>
    </row>
    <row r="198" spans="10:12">
      <c r="J198" s="136"/>
      <c r="L198" s="137"/>
    </row>
    <row r="199" spans="10:12">
      <c r="J199" s="136"/>
      <c r="L199" s="137"/>
    </row>
    <row r="200" spans="10:12">
      <c r="J200" s="136"/>
      <c r="L200" s="137"/>
    </row>
    <row r="201" spans="10:12">
      <c r="J201" s="136"/>
      <c r="L201" s="137"/>
    </row>
    <row r="202" spans="10:12">
      <c r="J202" s="136"/>
      <c r="L202" s="137"/>
    </row>
    <row r="203" spans="10:12">
      <c r="J203" s="136"/>
      <c r="L203" s="137"/>
    </row>
    <row r="204" spans="10:12">
      <c r="J204" s="136"/>
      <c r="L204" s="137"/>
    </row>
    <row r="205" spans="10:12">
      <c r="J205" s="136"/>
      <c r="L205" s="137"/>
    </row>
    <row r="206" spans="10:12">
      <c r="J206" s="136"/>
      <c r="L206" s="137"/>
    </row>
    <row r="207" spans="10:12">
      <c r="J207" s="136"/>
      <c r="L207" s="137"/>
    </row>
    <row r="208" spans="10:12">
      <c r="J208" s="136"/>
      <c r="L208" s="137"/>
    </row>
    <row r="209" spans="10:12">
      <c r="J209" s="136"/>
      <c r="L209" s="137"/>
    </row>
    <row r="210" spans="10:12">
      <c r="J210" s="136"/>
      <c r="L210" s="137"/>
    </row>
    <row r="211" spans="10:12">
      <c r="J211" s="136"/>
      <c r="L211" s="137"/>
    </row>
    <row r="212" spans="10:12">
      <c r="J212" s="136"/>
      <c r="L212" s="137"/>
    </row>
    <row r="213" spans="10:12">
      <c r="J213" s="136"/>
      <c r="L213" s="137"/>
    </row>
    <row r="214" spans="10:12">
      <c r="J214" s="136"/>
      <c r="L214" s="137"/>
    </row>
    <row r="215" spans="10:12">
      <c r="J215" s="136"/>
      <c r="L215" s="137"/>
    </row>
    <row r="216" spans="10:12">
      <c r="J216" s="136"/>
      <c r="L216" s="137"/>
    </row>
    <row r="217" spans="10:12">
      <c r="J217" s="136"/>
      <c r="L217" s="137"/>
    </row>
    <row r="218" spans="10:12">
      <c r="J218" s="136"/>
      <c r="L218" s="137"/>
    </row>
    <row r="219" spans="10:12">
      <c r="J219" s="136"/>
      <c r="L219" s="137"/>
    </row>
    <row r="220" spans="10:12">
      <c r="J220" s="136"/>
      <c r="L220" s="137"/>
    </row>
    <row r="221" spans="10:12">
      <c r="J221" s="136"/>
      <c r="L221" s="137"/>
    </row>
    <row r="222" spans="10:12">
      <c r="J222" s="136"/>
      <c r="L222" s="137"/>
    </row>
    <row r="223" spans="10:12">
      <c r="J223" s="136"/>
      <c r="L223" s="137"/>
    </row>
    <row r="224" spans="10:12">
      <c r="J224" s="136"/>
      <c r="L224" s="137"/>
    </row>
    <row r="225" spans="10:12">
      <c r="J225" s="136"/>
      <c r="L225" s="137"/>
    </row>
    <row r="226" spans="10:12">
      <c r="J226" s="136"/>
      <c r="L226" s="137"/>
    </row>
    <row r="227" spans="10:12">
      <c r="J227" s="136"/>
      <c r="L227" s="137"/>
    </row>
    <row r="228" spans="10:12">
      <c r="J228" s="136"/>
      <c r="L228" s="137"/>
    </row>
    <row r="229" spans="10:12">
      <c r="J229" s="136"/>
      <c r="L229" s="137"/>
    </row>
    <row r="230" spans="10:12">
      <c r="J230" s="136"/>
      <c r="L230" s="137"/>
    </row>
    <row r="231" spans="10:12">
      <c r="J231" s="136"/>
      <c r="L231" s="137"/>
    </row>
    <row r="232" spans="10:12">
      <c r="J232" s="136"/>
      <c r="L232" s="137"/>
    </row>
    <row r="233" spans="10:12">
      <c r="J233" s="136"/>
      <c r="L233" s="137"/>
    </row>
    <row r="234" spans="10:12">
      <c r="J234" s="136"/>
      <c r="L234" s="137"/>
    </row>
    <row r="235" spans="10:12">
      <c r="J235" s="136"/>
      <c r="L235" s="137"/>
    </row>
    <row r="236" spans="10:12">
      <c r="J236" s="136"/>
      <c r="L236" s="137"/>
    </row>
    <row r="237" spans="10:12">
      <c r="J237" s="136"/>
      <c r="L237" s="137"/>
    </row>
    <row r="238" spans="10:12">
      <c r="J238" s="136"/>
      <c r="L238" s="137"/>
    </row>
    <row r="239" spans="10:12">
      <c r="J239" s="136"/>
      <c r="L239" s="137"/>
    </row>
    <row r="240" spans="10:12">
      <c r="J240" s="136"/>
      <c r="L240" s="137"/>
    </row>
    <row r="241" spans="10:12">
      <c r="J241" s="136"/>
      <c r="L241" s="137"/>
    </row>
    <row r="242" spans="10:12">
      <c r="J242" s="136"/>
      <c r="L242" s="137"/>
    </row>
    <row r="243" spans="10:12">
      <c r="J243" s="136"/>
      <c r="L243" s="137"/>
    </row>
    <row r="244" spans="10:12">
      <c r="J244" s="136"/>
      <c r="L244" s="137"/>
    </row>
    <row r="245" spans="10:12">
      <c r="J245" s="136"/>
      <c r="L245" s="137"/>
    </row>
    <row r="246" spans="10:12">
      <c r="J246" s="136"/>
      <c r="L246" s="137"/>
    </row>
    <row r="247" spans="10:12">
      <c r="J247" s="136"/>
      <c r="L247" s="137"/>
    </row>
    <row r="248" spans="10:12">
      <c r="J248" s="136"/>
      <c r="L248" s="137"/>
    </row>
    <row r="249" spans="10:12">
      <c r="J249" s="136"/>
      <c r="L249" s="137"/>
    </row>
    <row r="250" spans="10:12">
      <c r="J250" s="136"/>
      <c r="L250" s="137"/>
    </row>
    <row r="251" spans="10:12">
      <c r="J251" s="136"/>
      <c r="L251" s="137"/>
    </row>
    <row r="252" spans="10:12">
      <c r="J252" s="136"/>
      <c r="L252" s="137"/>
    </row>
    <row r="253" spans="10:12">
      <c r="J253" s="136"/>
      <c r="L253" s="137"/>
    </row>
    <row r="254" spans="10:12">
      <c r="J254" s="136"/>
      <c r="L254" s="137"/>
    </row>
    <row r="255" spans="10:12">
      <c r="J255" s="136"/>
      <c r="L255" s="137"/>
    </row>
    <row r="256" spans="10:12">
      <c r="J256" s="136"/>
      <c r="L256" s="137"/>
    </row>
    <row r="257" spans="10:12">
      <c r="J257" s="136"/>
      <c r="L257" s="137"/>
    </row>
    <row r="258" spans="10:12">
      <c r="J258" s="136"/>
      <c r="L258" s="137"/>
    </row>
    <row r="259" spans="10:12">
      <c r="J259" s="136"/>
      <c r="L259" s="137"/>
    </row>
    <row r="260" spans="10:12">
      <c r="J260" s="136"/>
      <c r="L260" s="137"/>
    </row>
    <row r="261" spans="10:12">
      <c r="J261" s="136"/>
      <c r="L261" s="137"/>
    </row>
    <row r="262" spans="10:12">
      <c r="J262" s="136"/>
      <c r="L262" s="137"/>
    </row>
    <row r="263" spans="10:12">
      <c r="J263" s="136"/>
      <c r="L263" s="137"/>
    </row>
    <row r="264" spans="10:12">
      <c r="J264" s="136"/>
      <c r="L264" s="137"/>
    </row>
    <row r="265" spans="10:12">
      <c r="J265" s="136"/>
      <c r="L265" s="137"/>
    </row>
    <row r="266" spans="10:12">
      <c r="J266" s="136"/>
      <c r="L266" s="137"/>
    </row>
    <row r="267" spans="10:12">
      <c r="J267" s="136"/>
      <c r="L267" s="137"/>
    </row>
    <row r="268" spans="10:12">
      <c r="J268" s="136"/>
      <c r="L268" s="137"/>
    </row>
    <row r="269" spans="10:12">
      <c r="J269" s="136"/>
      <c r="L269" s="137"/>
    </row>
    <row r="270" spans="10:12">
      <c r="J270" s="136"/>
      <c r="L270" s="137"/>
    </row>
    <row r="271" spans="10:12">
      <c r="J271" s="136"/>
      <c r="L271" s="137"/>
    </row>
    <row r="272" spans="10:12">
      <c r="J272" s="136"/>
      <c r="L272" s="137"/>
    </row>
    <row r="273" spans="10:12">
      <c r="J273" s="136"/>
      <c r="L273" s="137"/>
    </row>
    <row r="274" spans="10:12">
      <c r="J274" s="136"/>
      <c r="L274" s="137"/>
    </row>
    <row r="275" spans="10:12">
      <c r="J275" s="136"/>
      <c r="L275" s="137"/>
    </row>
    <row r="276" spans="10:12">
      <c r="J276" s="136"/>
      <c r="L276" s="137"/>
    </row>
    <row r="277" spans="10:12">
      <c r="J277" s="136"/>
      <c r="L277" s="137"/>
    </row>
    <row r="278" spans="10:12">
      <c r="J278" s="136"/>
      <c r="L278" s="137"/>
    </row>
    <row r="279" spans="10:12">
      <c r="J279" s="136"/>
      <c r="L279" s="137"/>
    </row>
    <row r="280" spans="10:12">
      <c r="J280" s="136"/>
      <c r="L280" s="137"/>
    </row>
    <row r="281" spans="10:12">
      <c r="J281" s="136"/>
      <c r="L281" s="137"/>
    </row>
    <row r="282" spans="10:12">
      <c r="J282" s="136"/>
      <c r="L282" s="137"/>
    </row>
    <row r="283" spans="10:12">
      <c r="J283" s="136"/>
      <c r="L283" s="137"/>
    </row>
    <row r="284" spans="10:12">
      <c r="J284" s="136"/>
      <c r="L284" s="137"/>
    </row>
    <row r="285" spans="10:12">
      <c r="J285" s="136"/>
      <c r="L285" s="137"/>
    </row>
    <row r="286" spans="10:12">
      <c r="J286" s="136"/>
      <c r="L286" s="137"/>
    </row>
    <row r="287" spans="10:12">
      <c r="J287" s="136"/>
      <c r="L287" s="137"/>
    </row>
    <row r="288" spans="10:12">
      <c r="J288" s="136"/>
      <c r="L288" s="137"/>
    </row>
    <row r="289" spans="10:12">
      <c r="J289" s="136"/>
      <c r="L289" s="137"/>
    </row>
    <row r="290" spans="10:12">
      <c r="J290" s="136"/>
      <c r="L290" s="137"/>
    </row>
    <row r="291" spans="10:12">
      <c r="J291" s="136"/>
      <c r="L291" s="137"/>
    </row>
    <row r="292" spans="10:12">
      <c r="J292" s="136"/>
      <c r="L292" s="137"/>
    </row>
    <row r="293" spans="10:12">
      <c r="J293" s="136"/>
      <c r="L293" s="137"/>
    </row>
    <row r="294" spans="10:12">
      <c r="J294" s="136"/>
      <c r="L294" s="137"/>
    </row>
    <row r="295" spans="10:12">
      <c r="J295" s="136"/>
      <c r="L295" s="137"/>
    </row>
    <row r="296" spans="10:12">
      <c r="J296" s="136"/>
      <c r="L296" s="137"/>
    </row>
    <row r="297" spans="10:12">
      <c r="J297" s="136"/>
      <c r="L297" s="137"/>
    </row>
    <row r="298" spans="10:12">
      <c r="J298" s="136"/>
      <c r="L298" s="137"/>
    </row>
    <row r="299" spans="10:12">
      <c r="J299" s="136"/>
      <c r="L299" s="137"/>
    </row>
    <row r="300" spans="10:12">
      <c r="J300" s="136"/>
      <c r="L300" s="137"/>
    </row>
    <row r="301" spans="10:12">
      <c r="J301" s="136"/>
      <c r="L301" s="137"/>
    </row>
    <row r="302" spans="10:12">
      <c r="J302" s="136"/>
      <c r="L302" s="137"/>
    </row>
    <row r="303" spans="10:12">
      <c r="J303" s="136"/>
      <c r="L303" s="137"/>
    </row>
    <row r="304" spans="10:12">
      <c r="J304" s="136"/>
      <c r="L304" s="137"/>
    </row>
    <row r="305" spans="10:12">
      <c r="J305" s="136"/>
      <c r="L305" s="137"/>
    </row>
    <row r="306" spans="10:12">
      <c r="J306" s="136"/>
      <c r="L306" s="137"/>
    </row>
    <row r="307" spans="10:12">
      <c r="J307" s="136"/>
      <c r="L307" s="137"/>
    </row>
    <row r="308" spans="10:12">
      <c r="J308" s="136"/>
      <c r="L308" s="137"/>
    </row>
    <row r="309" spans="10:12">
      <c r="J309" s="136"/>
      <c r="L309" s="137"/>
    </row>
    <row r="310" spans="10:12">
      <c r="J310" s="136"/>
      <c r="L310" s="137"/>
    </row>
    <row r="311" spans="10:12">
      <c r="J311" s="136"/>
      <c r="L311" s="137"/>
    </row>
    <row r="312" spans="10:12">
      <c r="J312" s="136"/>
      <c r="L312" s="137"/>
    </row>
    <row r="313" spans="10:12">
      <c r="J313" s="136"/>
      <c r="L313" s="137"/>
    </row>
    <row r="314" spans="10:12">
      <c r="J314" s="136"/>
      <c r="L314" s="137"/>
    </row>
    <row r="315" spans="10:12">
      <c r="J315" s="136"/>
      <c r="L315" s="137"/>
    </row>
    <row r="316" spans="10:12">
      <c r="J316" s="136"/>
      <c r="L316" s="137"/>
    </row>
    <row r="317" spans="10:12">
      <c r="J317" s="136"/>
      <c r="L317" s="137"/>
    </row>
    <row r="318" spans="10:12">
      <c r="J318" s="136"/>
      <c r="L318" s="137"/>
    </row>
    <row r="319" spans="10:12">
      <c r="J319" s="136"/>
      <c r="L319" s="137"/>
    </row>
    <row r="320" spans="10:12">
      <c r="J320" s="136"/>
      <c r="L320" s="137"/>
    </row>
    <row r="321" spans="10:12">
      <c r="J321" s="136"/>
      <c r="L321" s="137"/>
    </row>
    <row r="322" spans="10:12">
      <c r="J322" s="136"/>
      <c r="L322" s="137"/>
    </row>
    <row r="323" spans="10:12">
      <c r="J323" s="136"/>
      <c r="L323" s="137"/>
    </row>
    <row r="324" spans="10:12">
      <c r="J324" s="136"/>
      <c r="L324" s="137"/>
    </row>
    <row r="325" spans="10:12">
      <c r="J325" s="136"/>
      <c r="L325" s="137"/>
    </row>
    <row r="326" spans="10:12">
      <c r="J326" s="136"/>
      <c r="L326" s="137"/>
    </row>
    <row r="327" spans="10:12">
      <c r="J327" s="136"/>
      <c r="L327" s="137"/>
    </row>
    <row r="328" spans="10:12">
      <c r="J328" s="136"/>
      <c r="L328" s="137"/>
    </row>
    <row r="329" spans="10:12">
      <c r="J329" s="136"/>
      <c r="L329" s="137"/>
    </row>
    <row r="330" spans="10:12">
      <c r="J330" s="136"/>
      <c r="L330" s="137"/>
    </row>
    <row r="331" spans="10:12">
      <c r="J331" s="136"/>
      <c r="L331" s="137"/>
    </row>
    <row r="332" spans="10:12">
      <c r="J332" s="136"/>
      <c r="L332" s="137"/>
    </row>
    <row r="333" spans="10:12">
      <c r="J333" s="136"/>
      <c r="L333" s="137"/>
    </row>
    <row r="334" spans="10:12">
      <c r="J334" s="136"/>
      <c r="L334" s="137"/>
    </row>
    <row r="335" spans="10:12">
      <c r="J335" s="136"/>
      <c r="L335" s="137"/>
    </row>
    <row r="336" spans="10:12">
      <c r="J336" s="136"/>
      <c r="L336" s="137"/>
    </row>
    <row r="337" spans="10:12">
      <c r="J337" s="136"/>
      <c r="L337" s="137"/>
    </row>
    <row r="338" spans="10:12">
      <c r="J338" s="136"/>
      <c r="L338" s="137"/>
    </row>
    <row r="339" spans="10:12">
      <c r="J339" s="136"/>
      <c r="L339" s="137"/>
    </row>
    <row r="340" spans="10:12">
      <c r="J340" s="136"/>
      <c r="L340" s="137"/>
    </row>
    <row r="341" spans="10:12">
      <c r="J341" s="136"/>
      <c r="L341" s="137"/>
    </row>
    <row r="342" spans="10:12">
      <c r="J342" s="136"/>
      <c r="L342" s="137"/>
    </row>
    <row r="343" spans="10:12">
      <c r="J343" s="136"/>
      <c r="L343" s="137"/>
    </row>
    <row r="344" spans="10:12">
      <c r="J344" s="136"/>
      <c r="L344" s="137"/>
    </row>
    <row r="345" spans="10:12">
      <c r="J345" s="136"/>
      <c r="L345" s="137"/>
    </row>
    <row r="346" spans="10:12">
      <c r="J346" s="136"/>
      <c r="L346" s="137"/>
    </row>
    <row r="347" spans="10:12">
      <c r="J347" s="136"/>
      <c r="L347" s="137"/>
    </row>
    <row r="348" spans="10:12">
      <c r="J348" s="136"/>
      <c r="L348" s="137"/>
    </row>
    <row r="349" spans="10:12">
      <c r="J349" s="136"/>
      <c r="L349" s="137"/>
    </row>
    <row r="350" spans="10:12">
      <c r="J350" s="136"/>
      <c r="L350" s="137"/>
    </row>
    <row r="351" spans="10:12">
      <c r="J351" s="136"/>
      <c r="L351" s="137"/>
    </row>
    <row r="352" spans="10:12">
      <c r="J352" s="136"/>
      <c r="L352" s="137"/>
    </row>
    <row r="353" spans="10:12">
      <c r="J353" s="136"/>
      <c r="L353" s="137"/>
    </row>
    <row r="354" spans="10:12">
      <c r="J354" s="136"/>
      <c r="L354" s="137"/>
    </row>
    <row r="355" spans="10:12">
      <c r="J355" s="136"/>
      <c r="L355" s="137"/>
    </row>
    <row r="356" spans="10:12">
      <c r="J356" s="136"/>
      <c r="L356" s="137"/>
    </row>
    <row r="357" spans="10:12">
      <c r="J357" s="136"/>
      <c r="L357" s="137"/>
    </row>
    <row r="358" spans="10:12">
      <c r="J358" s="136"/>
      <c r="L358" s="137"/>
    </row>
    <row r="359" spans="10:12">
      <c r="J359" s="136"/>
      <c r="L359" s="137"/>
    </row>
    <row r="360" spans="10:12">
      <c r="J360" s="136"/>
      <c r="L360" s="137"/>
    </row>
    <row r="361" spans="10:12">
      <c r="J361" s="136"/>
      <c r="L361" s="137"/>
    </row>
    <row r="362" spans="10:12">
      <c r="J362" s="136"/>
      <c r="L362" s="137"/>
    </row>
    <row r="363" spans="10:12">
      <c r="J363" s="136"/>
      <c r="L363" s="137"/>
    </row>
    <row r="364" spans="10:12">
      <c r="J364" s="136"/>
      <c r="L364" s="137"/>
    </row>
    <row r="365" spans="10:12">
      <c r="J365" s="136"/>
      <c r="L365" s="137"/>
    </row>
    <row r="366" spans="10:12">
      <c r="J366" s="136"/>
      <c r="L366" s="137"/>
    </row>
    <row r="367" spans="10:12">
      <c r="J367" s="136"/>
      <c r="L367" s="137"/>
    </row>
    <row r="368" spans="10:12">
      <c r="J368" s="136"/>
      <c r="L368" s="137"/>
    </row>
    <row r="369" spans="10:12">
      <c r="J369" s="136"/>
      <c r="L369" s="137"/>
    </row>
    <row r="370" spans="10:12">
      <c r="J370" s="136"/>
      <c r="L370" s="137"/>
    </row>
    <row r="371" spans="10:12">
      <c r="J371" s="136"/>
      <c r="L371" s="137"/>
    </row>
    <row r="372" spans="10:12">
      <c r="J372" s="136"/>
      <c r="L372" s="137"/>
    </row>
    <row r="373" spans="10:12">
      <c r="J373" s="136"/>
      <c r="L373" s="137"/>
    </row>
    <row r="374" spans="10:12">
      <c r="J374" s="136"/>
      <c r="L374" s="137"/>
    </row>
    <row r="375" spans="10:12">
      <c r="J375" s="136"/>
      <c r="L375" s="137"/>
    </row>
    <row r="376" spans="10:12">
      <c r="J376" s="136"/>
      <c r="L376" s="137"/>
    </row>
    <row r="377" spans="10:12">
      <c r="J377" s="136"/>
      <c r="L377" s="137"/>
    </row>
    <row r="378" spans="10:12">
      <c r="J378" s="136"/>
      <c r="L378" s="137"/>
    </row>
    <row r="379" spans="10:12">
      <c r="J379" s="136"/>
      <c r="L379" s="137"/>
    </row>
    <row r="380" spans="10:12">
      <c r="J380" s="136"/>
      <c r="L380" s="137"/>
    </row>
    <row r="381" spans="10:12">
      <c r="J381" s="136"/>
      <c r="L381" s="137"/>
    </row>
    <row r="382" spans="10:12">
      <c r="J382" s="136"/>
      <c r="L382" s="137"/>
    </row>
    <row r="383" spans="10:12">
      <c r="J383" s="136"/>
      <c r="L383" s="137"/>
    </row>
    <row r="384" spans="10:12">
      <c r="J384" s="136"/>
      <c r="L384" s="137"/>
    </row>
    <row r="385" spans="10:12">
      <c r="J385" s="136"/>
      <c r="L385" s="137"/>
    </row>
    <row r="386" spans="10:12">
      <c r="J386" s="136"/>
      <c r="L386" s="137"/>
    </row>
    <row r="387" spans="10:12">
      <c r="J387" s="136"/>
      <c r="L387" s="137"/>
    </row>
    <row r="388" spans="10:12">
      <c r="J388" s="136"/>
      <c r="L388" s="137"/>
    </row>
    <row r="389" spans="10:12">
      <c r="J389" s="136"/>
      <c r="L389" s="137"/>
    </row>
    <row r="390" spans="10:12">
      <c r="J390" s="136"/>
      <c r="L390" s="137"/>
    </row>
    <row r="391" spans="10:12">
      <c r="J391" s="136"/>
      <c r="L391" s="137"/>
    </row>
    <row r="392" spans="10:12">
      <c r="J392" s="136"/>
      <c r="L392" s="137"/>
    </row>
    <row r="393" spans="10:12">
      <c r="J393" s="136"/>
      <c r="L393" s="137"/>
    </row>
    <row r="394" spans="10:12">
      <c r="J394" s="136"/>
      <c r="L394" s="137"/>
    </row>
    <row r="395" spans="10:12">
      <c r="J395" s="136"/>
      <c r="L395" s="137"/>
    </row>
    <row r="396" spans="10:12">
      <c r="J396" s="136"/>
      <c r="L396" s="137"/>
    </row>
    <row r="397" spans="10:12">
      <c r="J397" s="136"/>
      <c r="L397" s="137"/>
    </row>
    <row r="398" spans="10:12">
      <c r="J398" s="136"/>
      <c r="L398" s="137"/>
    </row>
    <row r="399" spans="10:12">
      <c r="J399" s="136"/>
      <c r="L399" s="137"/>
    </row>
    <row r="400" spans="10:12">
      <c r="J400" s="136"/>
      <c r="L400" s="137"/>
    </row>
    <row r="401" spans="10:12">
      <c r="J401" s="136"/>
      <c r="L401" s="137"/>
    </row>
    <row r="402" spans="10:12">
      <c r="J402" s="136"/>
      <c r="L402" s="137"/>
    </row>
    <row r="403" spans="10:12">
      <c r="J403" s="136"/>
      <c r="L403" s="137"/>
    </row>
    <row r="404" spans="10:12">
      <c r="J404" s="136"/>
      <c r="L404" s="137"/>
    </row>
    <row r="405" spans="10:12">
      <c r="J405" s="136"/>
      <c r="L405" s="137"/>
    </row>
    <row r="406" spans="10:12">
      <c r="J406" s="136"/>
      <c r="L406" s="137"/>
    </row>
    <row r="407" spans="10:12">
      <c r="J407" s="136"/>
      <c r="L407" s="137"/>
    </row>
    <row r="408" spans="10:12">
      <c r="J408" s="136"/>
      <c r="L408" s="137"/>
    </row>
    <row r="409" spans="10:12">
      <c r="J409" s="136"/>
      <c r="L409" s="137"/>
    </row>
    <row r="410" spans="10:12">
      <c r="J410" s="136"/>
      <c r="L410" s="137"/>
    </row>
    <row r="411" spans="10:12">
      <c r="J411" s="136"/>
      <c r="L411" s="137"/>
    </row>
    <row r="412" spans="10:12">
      <c r="J412" s="136"/>
      <c r="L412" s="137"/>
    </row>
    <row r="413" spans="10:12">
      <c r="J413" s="136"/>
      <c r="L413" s="137"/>
    </row>
    <row r="414" spans="10:12">
      <c r="J414" s="136"/>
      <c r="L414" s="137"/>
    </row>
    <row r="415" spans="10:12">
      <c r="J415" s="136"/>
      <c r="L415" s="137"/>
    </row>
    <row r="416" spans="10:12">
      <c r="J416" s="136"/>
      <c r="L416" s="137"/>
    </row>
    <row r="417" spans="10:12">
      <c r="J417" s="136"/>
      <c r="L417" s="137"/>
    </row>
    <row r="418" spans="10:12">
      <c r="J418" s="136"/>
      <c r="L418" s="137"/>
    </row>
    <row r="419" spans="10:12">
      <c r="J419" s="136"/>
      <c r="L419" s="137"/>
    </row>
    <row r="420" spans="10:12">
      <c r="J420" s="136"/>
      <c r="L420" s="137"/>
    </row>
    <row r="421" spans="10:12">
      <c r="J421" s="136"/>
      <c r="L421" s="137"/>
    </row>
    <row r="422" spans="10:12">
      <c r="J422" s="136"/>
      <c r="L422" s="137"/>
    </row>
    <row r="423" spans="10:12">
      <c r="J423" s="136"/>
      <c r="L423" s="137"/>
    </row>
    <row r="424" spans="10:12">
      <c r="J424" s="136"/>
      <c r="L424" s="137"/>
    </row>
    <row r="425" spans="10:12">
      <c r="J425" s="136"/>
      <c r="L425" s="137"/>
    </row>
    <row r="426" spans="10:12">
      <c r="J426" s="136"/>
      <c r="L426" s="137"/>
    </row>
    <row r="427" spans="10:12">
      <c r="J427" s="136"/>
      <c r="L427" s="137"/>
    </row>
    <row r="428" spans="10:12">
      <c r="J428" s="136"/>
      <c r="L428" s="137"/>
    </row>
    <row r="429" spans="10:12">
      <c r="J429" s="136"/>
      <c r="L429" s="137"/>
    </row>
    <row r="430" spans="10:12">
      <c r="J430" s="136"/>
      <c r="L430" s="137"/>
    </row>
    <row r="431" spans="10:12">
      <c r="J431" s="136"/>
      <c r="L431" s="137"/>
    </row>
    <row r="432" spans="10:12">
      <c r="J432" s="136"/>
      <c r="L432" s="137"/>
    </row>
    <row r="433" spans="10:12">
      <c r="J433" s="136"/>
      <c r="L433" s="137"/>
    </row>
    <row r="434" spans="10:12">
      <c r="J434" s="136"/>
      <c r="L434" s="137"/>
    </row>
    <row r="435" spans="10:12">
      <c r="J435" s="136"/>
      <c r="L435" s="137"/>
    </row>
    <row r="436" spans="10:12">
      <c r="J436" s="136"/>
      <c r="L436" s="137"/>
    </row>
    <row r="437" spans="10:12">
      <c r="J437" s="136"/>
      <c r="L437" s="137"/>
    </row>
    <row r="438" spans="10:12">
      <c r="J438" s="136"/>
      <c r="L438" s="137"/>
    </row>
    <row r="439" spans="10:12">
      <c r="J439" s="136"/>
      <c r="L439" s="137"/>
    </row>
    <row r="440" spans="10:12">
      <c r="J440" s="136"/>
      <c r="L440" s="137"/>
    </row>
    <row r="441" spans="10:12">
      <c r="J441" s="136"/>
      <c r="L441" s="137"/>
    </row>
    <row r="442" spans="10:12">
      <c r="J442" s="136"/>
      <c r="L442" s="137"/>
    </row>
    <row r="443" spans="10:12">
      <c r="J443" s="136"/>
      <c r="L443" s="137"/>
    </row>
    <row r="444" spans="10:12">
      <c r="J444" s="136"/>
      <c r="L444" s="137"/>
    </row>
    <row r="445" spans="10:12">
      <c r="J445" s="136"/>
      <c r="L445" s="137"/>
    </row>
    <row r="446" spans="10:12">
      <c r="J446" s="136"/>
      <c r="L446" s="137"/>
    </row>
    <row r="447" spans="10:12">
      <c r="J447" s="136"/>
      <c r="L447" s="137"/>
    </row>
    <row r="448" spans="10:12">
      <c r="J448" s="136"/>
      <c r="L448" s="137"/>
    </row>
    <row r="449" spans="10:12">
      <c r="J449" s="136"/>
      <c r="L449" s="137"/>
    </row>
    <row r="450" spans="10:12">
      <c r="J450" s="136"/>
      <c r="L450" s="137"/>
    </row>
    <row r="451" spans="10:12">
      <c r="J451" s="136"/>
      <c r="L451" s="137"/>
    </row>
    <row r="452" spans="10:12">
      <c r="J452" s="136"/>
      <c r="L452" s="137"/>
    </row>
    <row r="453" spans="10:12">
      <c r="J453" s="136"/>
      <c r="L453" s="137"/>
    </row>
    <row r="454" spans="10:12">
      <c r="J454" s="136"/>
      <c r="L454" s="137"/>
    </row>
    <row r="455" spans="10:12">
      <c r="J455" s="136"/>
      <c r="L455" s="137"/>
    </row>
    <row r="456" spans="10:12">
      <c r="J456" s="136"/>
      <c r="L456" s="137"/>
    </row>
    <row r="457" spans="10:12">
      <c r="J457" s="136"/>
      <c r="L457" s="137"/>
    </row>
    <row r="458" spans="10:12">
      <c r="J458" s="136"/>
      <c r="L458" s="137"/>
    </row>
    <row r="459" spans="10:12">
      <c r="J459" s="136"/>
      <c r="L459" s="137"/>
    </row>
    <row r="460" spans="10:12">
      <c r="J460" s="136"/>
      <c r="L460" s="137"/>
    </row>
    <row r="461" spans="10:12">
      <c r="J461" s="136"/>
      <c r="L461" s="137"/>
    </row>
    <row r="462" spans="10:12">
      <c r="J462" s="136"/>
      <c r="L462" s="137"/>
    </row>
    <row r="463" spans="10:12">
      <c r="J463" s="136"/>
      <c r="L463" s="137"/>
    </row>
    <row r="464" spans="10:12">
      <c r="J464" s="136"/>
      <c r="L464" s="137"/>
    </row>
    <row r="465" spans="10:12">
      <c r="J465" s="136"/>
      <c r="L465" s="137"/>
    </row>
    <row r="466" spans="10:12">
      <c r="J466" s="136"/>
      <c r="L466" s="137"/>
    </row>
    <row r="467" spans="10:12">
      <c r="J467" s="136"/>
      <c r="L467" s="137"/>
    </row>
    <row r="468" spans="10:12">
      <c r="J468" s="136"/>
      <c r="L468" s="137"/>
    </row>
    <row r="469" spans="10:12">
      <c r="J469" s="136"/>
      <c r="L469" s="137"/>
    </row>
    <row r="470" spans="10:12">
      <c r="J470" s="136"/>
      <c r="L470" s="137"/>
    </row>
    <row r="471" spans="10:12">
      <c r="J471" s="136"/>
      <c r="L471" s="137"/>
    </row>
    <row r="472" spans="10:12">
      <c r="J472" s="136"/>
      <c r="L472" s="137"/>
    </row>
    <row r="473" spans="10:12">
      <c r="J473" s="136"/>
      <c r="L473" s="137"/>
    </row>
    <row r="474" spans="10:12">
      <c r="J474" s="136"/>
      <c r="L474" s="137"/>
    </row>
    <row r="475" spans="10:12">
      <c r="J475" s="136"/>
      <c r="L475" s="137"/>
    </row>
    <row r="476" spans="10:12">
      <c r="J476" s="136"/>
      <c r="L476" s="137"/>
    </row>
    <row r="477" spans="10:12">
      <c r="J477" s="136"/>
      <c r="L477" s="137"/>
    </row>
    <row r="478" spans="10:12">
      <c r="J478" s="136"/>
      <c r="L478" s="137"/>
    </row>
    <row r="479" spans="10:12">
      <c r="J479" s="136"/>
      <c r="L479" s="137"/>
    </row>
    <row r="480" spans="10:12">
      <c r="J480" s="136"/>
      <c r="L480" s="137"/>
    </row>
    <row r="481" spans="10:12">
      <c r="J481" s="136"/>
      <c r="L481" s="137"/>
    </row>
    <row r="482" spans="10:12">
      <c r="J482" s="136"/>
      <c r="L482" s="137"/>
    </row>
    <row r="483" spans="10:12">
      <c r="J483" s="136"/>
      <c r="L483" s="137"/>
    </row>
    <row r="484" spans="10:12">
      <c r="J484" s="136"/>
      <c r="L484" s="137"/>
    </row>
    <row r="485" spans="10:12">
      <c r="J485" s="136"/>
      <c r="L485" s="137"/>
    </row>
    <row r="486" spans="10:12">
      <c r="J486" s="136"/>
      <c r="L486" s="137"/>
    </row>
    <row r="487" spans="10:12">
      <c r="J487" s="136"/>
      <c r="L487" s="137"/>
    </row>
    <row r="488" spans="10:12">
      <c r="J488" s="136"/>
      <c r="L488" s="137"/>
    </row>
    <row r="489" spans="10:12">
      <c r="J489" s="136"/>
      <c r="L489" s="137"/>
    </row>
    <row r="490" spans="10:12">
      <c r="J490" s="136"/>
      <c r="L490" s="137"/>
    </row>
    <row r="491" spans="10:12">
      <c r="J491" s="136"/>
      <c r="L491" s="137"/>
    </row>
    <row r="492" spans="10:12">
      <c r="J492" s="136"/>
      <c r="L492" s="137"/>
    </row>
    <row r="493" spans="10:12">
      <c r="J493" s="136"/>
      <c r="L493" s="137"/>
    </row>
    <row r="494" spans="10:12">
      <c r="J494" s="136"/>
      <c r="L494" s="137"/>
    </row>
    <row r="495" spans="10:12">
      <c r="J495" s="136"/>
      <c r="L495" s="137"/>
    </row>
    <row r="496" spans="10:12">
      <c r="J496" s="136"/>
      <c r="L496" s="137"/>
    </row>
    <row r="497" spans="10:12">
      <c r="J497" s="136"/>
      <c r="L497" s="137"/>
    </row>
    <row r="498" spans="10:12">
      <c r="J498" s="136"/>
      <c r="L498" s="137"/>
    </row>
    <row r="499" spans="10:12">
      <c r="J499" s="136"/>
      <c r="L499" s="137"/>
    </row>
    <row r="500" spans="10:12">
      <c r="J500" s="136"/>
      <c r="L500" s="137"/>
    </row>
    <row r="501" spans="10:12">
      <c r="J501" s="136"/>
      <c r="L501" s="137"/>
    </row>
    <row r="502" spans="10:12">
      <c r="J502" s="136"/>
      <c r="L502" s="137"/>
    </row>
    <row r="503" spans="10:12">
      <c r="J503" s="136"/>
      <c r="L503" s="137"/>
    </row>
    <row r="504" spans="10:12">
      <c r="J504" s="136"/>
      <c r="L504" s="137"/>
    </row>
    <row r="505" spans="10:12">
      <c r="J505" s="136"/>
      <c r="L505" s="137"/>
    </row>
    <row r="506" spans="10:12">
      <c r="J506" s="136"/>
      <c r="L506" s="137"/>
    </row>
    <row r="507" spans="10:12">
      <c r="J507" s="136"/>
      <c r="L507" s="137"/>
    </row>
    <row r="508" spans="10:12">
      <c r="J508" s="136"/>
      <c r="L508" s="137"/>
    </row>
    <row r="509" spans="10:12">
      <c r="J509" s="136"/>
      <c r="L509" s="137"/>
    </row>
    <row r="510" spans="10:12">
      <c r="J510" s="136"/>
      <c r="L510" s="137"/>
    </row>
    <row r="511" spans="10:12">
      <c r="J511" s="136"/>
      <c r="L511" s="137"/>
    </row>
    <row r="512" spans="10:12">
      <c r="J512" s="136"/>
      <c r="L512" s="137"/>
    </row>
    <row r="513" spans="10:12">
      <c r="J513" s="136"/>
      <c r="L513" s="137"/>
    </row>
    <row r="514" spans="10:12">
      <c r="J514" s="136"/>
      <c r="L514" s="137"/>
    </row>
    <row r="515" spans="10:12">
      <c r="J515" s="136"/>
      <c r="L515" s="137"/>
    </row>
    <row r="516" spans="10:12">
      <c r="J516" s="136"/>
      <c r="L516" s="137"/>
    </row>
    <row r="517" spans="10:12">
      <c r="J517" s="136"/>
      <c r="L517" s="137"/>
    </row>
    <row r="518" spans="10:12">
      <c r="J518" s="136"/>
      <c r="L518" s="137"/>
    </row>
    <row r="519" spans="10:12">
      <c r="J519" s="136"/>
      <c r="L519" s="137"/>
    </row>
    <row r="520" spans="10:12">
      <c r="J520" s="136"/>
      <c r="L520" s="137"/>
    </row>
    <row r="521" spans="10:12">
      <c r="J521" s="136"/>
      <c r="L521" s="137"/>
    </row>
    <row r="522" spans="10:12">
      <c r="J522" s="136"/>
      <c r="L522" s="137"/>
    </row>
    <row r="523" spans="10:12">
      <c r="J523" s="136"/>
      <c r="L523" s="137"/>
    </row>
    <row r="524" spans="10:12">
      <c r="J524" s="136"/>
      <c r="L524" s="137"/>
    </row>
    <row r="525" spans="10:12">
      <c r="J525" s="136"/>
      <c r="L525" s="137"/>
    </row>
    <row r="526" spans="10:12">
      <c r="J526" s="136"/>
      <c r="L526" s="137"/>
    </row>
    <row r="527" spans="10:12">
      <c r="J527" s="136"/>
      <c r="L527" s="137"/>
    </row>
    <row r="528" spans="10:12">
      <c r="J528" s="136"/>
      <c r="L528" s="137"/>
    </row>
    <row r="529" spans="10:12">
      <c r="J529" s="136"/>
      <c r="L529" s="137"/>
    </row>
    <row r="530" spans="10:12">
      <c r="J530" s="136"/>
      <c r="L530" s="137"/>
    </row>
    <row r="531" spans="10:12">
      <c r="J531" s="136"/>
      <c r="L531" s="137"/>
    </row>
    <row r="532" spans="10:12">
      <c r="J532" s="136"/>
      <c r="L532" s="137"/>
    </row>
    <row r="533" spans="10:12">
      <c r="J533" s="136"/>
      <c r="L533" s="137"/>
    </row>
    <row r="534" spans="10:12">
      <c r="J534" s="136"/>
      <c r="L534" s="137"/>
    </row>
    <row r="535" spans="10:12">
      <c r="J535" s="136"/>
      <c r="L535" s="137"/>
    </row>
    <row r="536" spans="10:12">
      <c r="J536" s="136"/>
      <c r="L536" s="137"/>
    </row>
    <row r="537" spans="10:12">
      <c r="J537" s="136"/>
      <c r="L537" s="137"/>
    </row>
    <row r="538" spans="10:12">
      <c r="J538" s="136"/>
      <c r="L538" s="137"/>
    </row>
    <row r="539" spans="10:12">
      <c r="J539" s="136"/>
      <c r="L539" s="137"/>
    </row>
    <row r="540" spans="10:12">
      <c r="J540" s="136"/>
      <c r="L540" s="137"/>
    </row>
    <row r="541" spans="10:12">
      <c r="J541" s="136"/>
      <c r="L541" s="137"/>
    </row>
    <row r="542" spans="10:12">
      <c r="J542" s="136"/>
      <c r="L542" s="137"/>
    </row>
    <row r="543" spans="10:12">
      <c r="J543" s="136"/>
      <c r="L543" s="137"/>
    </row>
    <row r="544" spans="10:12">
      <c r="J544" s="136"/>
      <c r="L544" s="137"/>
    </row>
    <row r="545" spans="10:12">
      <c r="J545" s="136"/>
      <c r="L545" s="137"/>
    </row>
    <row r="546" spans="10:12">
      <c r="J546" s="136"/>
      <c r="L546" s="137"/>
    </row>
    <row r="547" spans="10:12">
      <c r="J547" s="136"/>
      <c r="L547" s="137"/>
    </row>
    <row r="548" spans="10:12">
      <c r="J548" s="136"/>
      <c r="L548" s="137"/>
    </row>
    <row r="549" spans="10:12">
      <c r="J549" s="136"/>
      <c r="L549" s="137"/>
    </row>
    <row r="550" spans="10:12">
      <c r="J550" s="136"/>
      <c r="L550" s="137"/>
    </row>
    <row r="551" spans="10:12">
      <c r="J551" s="136"/>
      <c r="L551" s="137"/>
    </row>
    <row r="552" spans="10:12">
      <c r="J552" s="136"/>
      <c r="L552" s="137"/>
    </row>
    <row r="553" spans="10:12">
      <c r="J553" s="136"/>
      <c r="L553" s="137"/>
    </row>
    <row r="554" spans="10:12">
      <c r="J554" s="136"/>
      <c r="L554" s="137"/>
    </row>
    <row r="555" spans="10:12">
      <c r="J555" s="136"/>
      <c r="L555" s="137"/>
    </row>
    <row r="556" spans="10:12">
      <c r="J556" s="136"/>
      <c r="L556" s="137"/>
    </row>
    <row r="557" spans="10:12">
      <c r="J557" s="136"/>
      <c r="L557" s="137"/>
    </row>
    <row r="558" spans="10:12">
      <c r="J558" s="136"/>
      <c r="L558" s="137"/>
    </row>
    <row r="559" spans="10:12">
      <c r="J559" s="136"/>
      <c r="L559" s="137"/>
    </row>
    <row r="560" spans="10:12">
      <c r="J560" s="136"/>
      <c r="L560" s="137"/>
    </row>
    <row r="561" spans="10:12">
      <c r="J561" s="136"/>
      <c r="L561" s="137"/>
    </row>
    <row r="562" spans="10:12">
      <c r="J562" s="136"/>
      <c r="L562" s="137"/>
    </row>
    <row r="563" spans="10:12">
      <c r="J563" s="136"/>
      <c r="L563" s="137"/>
    </row>
    <row r="564" spans="10:12">
      <c r="J564" s="136"/>
      <c r="L564" s="137"/>
    </row>
    <row r="565" spans="10:12">
      <c r="J565" s="136"/>
      <c r="L565" s="137"/>
    </row>
    <row r="566" spans="10:12">
      <c r="J566" s="136"/>
      <c r="L566" s="137"/>
    </row>
    <row r="567" spans="10:12">
      <c r="J567" s="136"/>
      <c r="L567" s="137"/>
    </row>
    <row r="568" spans="10:12">
      <c r="J568" s="136"/>
      <c r="L568" s="137"/>
    </row>
    <row r="569" spans="10:12">
      <c r="J569" s="136"/>
      <c r="L569" s="137"/>
    </row>
    <row r="570" spans="10:12">
      <c r="J570" s="136"/>
      <c r="L570" s="137"/>
    </row>
    <row r="571" spans="10:12">
      <c r="J571" s="136"/>
      <c r="L571" s="137"/>
    </row>
    <row r="572" spans="10:12">
      <c r="J572" s="136"/>
      <c r="L572" s="137"/>
    </row>
    <row r="573" spans="10:12">
      <c r="J573" s="136"/>
      <c r="L573" s="137"/>
    </row>
    <row r="574" spans="10:12">
      <c r="J574" s="136"/>
      <c r="L574" s="137"/>
    </row>
    <row r="575" spans="10:12">
      <c r="J575" s="136"/>
      <c r="L575" s="137"/>
    </row>
    <row r="576" spans="10:12">
      <c r="J576" s="136"/>
      <c r="L576" s="137"/>
    </row>
    <row r="577" spans="10:12">
      <c r="J577" s="136"/>
      <c r="L577" s="137"/>
    </row>
    <row r="578" spans="10:12">
      <c r="J578" s="136"/>
      <c r="L578" s="137"/>
    </row>
    <row r="579" spans="10:12">
      <c r="J579" s="136"/>
      <c r="L579" s="137"/>
    </row>
    <row r="580" spans="10:12">
      <c r="J580" s="136"/>
      <c r="L580" s="137"/>
    </row>
    <row r="581" spans="10:12">
      <c r="J581" s="136"/>
      <c r="L581" s="137"/>
    </row>
    <row r="582" spans="10:12">
      <c r="J582" s="136"/>
      <c r="L582" s="137"/>
    </row>
    <row r="583" spans="10:12">
      <c r="J583" s="136"/>
      <c r="L583" s="137"/>
    </row>
    <row r="584" spans="10:12">
      <c r="J584" s="136"/>
      <c r="L584" s="137"/>
    </row>
    <row r="585" spans="10:12">
      <c r="J585" s="136"/>
      <c r="L585" s="137"/>
    </row>
    <row r="586" spans="10:12">
      <c r="J586" s="136"/>
      <c r="L586" s="137"/>
    </row>
    <row r="587" spans="10:12">
      <c r="J587" s="136"/>
      <c r="L587" s="137"/>
    </row>
    <row r="588" spans="10:12">
      <c r="J588" s="136"/>
      <c r="L588" s="137"/>
    </row>
    <row r="589" spans="10:12">
      <c r="J589" s="136"/>
      <c r="L589" s="137"/>
    </row>
    <row r="590" spans="10:12">
      <c r="J590" s="136"/>
      <c r="L590" s="137"/>
    </row>
    <row r="591" spans="10:12">
      <c r="J591" s="136"/>
      <c r="L591" s="137"/>
    </row>
    <row r="592" spans="10:12">
      <c r="J592" s="136"/>
      <c r="L592" s="137"/>
    </row>
    <row r="593" spans="10:12">
      <c r="J593" s="136"/>
      <c r="L593" s="137"/>
    </row>
    <row r="594" spans="10:12">
      <c r="J594" s="136"/>
      <c r="L594" s="137"/>
    </row>
    <row r="595" spans="10:12">
      <c r="J595" s="136"/>
      <c r="L595" s="137"/>
    </row>
    <row r="596" spans="10:12">
      <c r="J596" s="136"/>
      <c r="L596" s="137"/>
    </row>
    <row r="597" spans="10:12">
      <c r="J597" s="136"/>
      <c r="L597" s="137"/>
    </row>
    <row r="598" spans="10:12">
      <c r="J598" s="136"/>
      <c r="L598" s="137"/>
    </row>
    <row r="599" spans="10:12">
      <c r="J599" s="136"/>
      <c r="L599" s="137"/>
    </row>
    <row r="600" spans="10:12">
      <c r="J600" s="136"/>
      <c r="L600" s="137"/>
    </row>
    <row r="601" spans="10:12">
      <c r="J601" s="136"/>
      <c r="L601" s="137"/>
    </row>
    <row r="602" spans="10:12">
      <c r="J602" s="136"/>
      <c r="L602" s="137"/>
    </row>
    <row r="603" spans="10:12">
      <c r="J603" s="136"/>
      <c r="L603" s="137"/>
    </row>
    <row r="604" spans="10:12">
      <c r="J604" s="136"/>
      <c r="L604" s="137"/>
    </row>
    <row r="605" spans="10:12">
      <c r="J605" s="136"/>
      <c r="L605" s="137"/>
    </row>
    <row r="606" spans="10:12">
      <c r="J606" s="136"/>
      <c r="L606" s="137"/>
    </row>
    <row r="607" spans="10:12">
      <c r="J607" s="136"/>
      <c r="L607" s="137"/>
    </row>
    <row r="608" spans="10:12">
      <c r="J608" s="136"/>
      <c r="L608" s="137"/>
    </row>
    <row r="609" spans="10:12">
      <c r="J609" s="136"/>
      <c r="L609" s="137"/>
    </row>
    <row r="610" spans="10:12">
      <c r="J610" s="136"/>
      <c r="L610" s="137"/>
    </row>
    <row r="611" spans="10:12">
      <c r="J611" s="136"/>
      <c r="L611" s="137"/>
    </row>
    <row r="612" spans="10:12">
      <c r="J612" s="136"/>
      <c r="L612" s="137"/>
    </row>
    <row r="613" spans="10:12">
      <c r="J613" s="136"/>
      <c r="L613" s="137"/>
    </row>
    <row r="614" spans="10:12">
      <c r="J614" s="136"/>
      <c r="L614" s="137"/>
    </row>
    <row r="615" spans="10:12">
      <c r="J615" s="136"/>
      <c r="L615" s="137"/>
    </row>
    <row r="616" spans="10:12">
      <c r="J616" s="136"/>
      <c r="L616" s="137"/>
    </row>
    <row r="617" spans="10:12">
      <c r="J617" s="136"/>
      <c r="L617" s="137"/>
    </row>
    <row r="618" spans="10:12">
      <c r="J618" s="136"/>
      <c r="L618" s="137"/>
    </row>
    <row r="619" spans="10:12">
      <c r="J619" s="136"/>
      <c r="L619" s="137"/>
    </row>
    <row r="620" spans="10:12">
      <c r="J620" s="136"/>
      <c r="L620" s="137"/>
    </row>
    <row r="621" spans="10:12">
      <c r="J621" s="136"/>
      <c r="L621" s="137"/>
    </row>
    <row r="622" spans="10:12">
      <c r="J622" s="136"/>
      <c r="L622" s="137"/>
    </row>
    <row r="623" spans="10:12">
      <c r="J623" s="136"/>
      <c r="L623" s="137"/>
    </row>
    <row r="624" spans="10:12">
      <c r="J624" s="136"/>
      <c r="L624" s="137"/>
    </row>
    <row r="625" spans="10:12">
      <c r="J625" s="136"/>
      <c r="L625" s="137"/>
    </row>
    <row r="626" spans="10:12">
      <c r="J626" s="136"/>
      <c r="L626" s="137"/>
    </row>
    <row r="627" spans="10:12">
      <c r="J627" s="136"/>
      <c r="L627" s="137"/>
    </row>
    <row r="628" spans="10:12">
      <c r="J628" s="136"/>
      <c r="L628" s="137"/>
    </row>
    <row r="629" spans="10:12">
      <c r="J629" s="136"/>
      <c r="L629" s="137"/>
    </row>
    <row r="630" spans="10:12">
      <c r="J630" s="136"/>
      <c r="L630" s="137"/>
    </row>
    <row r="631" spans="10:12">
      <c r="J631" s="136"/>
      <c r="L631" s="137"/>
    </row>
    <row r="632" spans="10:12">
      <c r="J632" s="136"/>
      <c r="L632" s="137"/>
    </row>
    <row r="633" spans="10:12">
      <c r="J633" s="136"/>
      <c r="L633" s="137"/>
    </row>
    <row r="634" spans="10:12">
      <c r="J634" s="136"/>
      <c r="L634" s="137"/>
    </row>
    <row r="635" spans="10:12">
      <c r="J635" s="136"/>
      <c r="L635" s="137"/>
    </row>
    <row r="636" spans="10:12">
      <c r="J636" s="136"/>
      <c r="L636" s="137"/>
    </row>
    <row r="637" spans="10:12">
      <c r="J637" s="136"/>
      <c r="L637" s="137"/>
    </row>
    <row r="638" spans="10:12">
      <c r="J638" s="136"/>
      <c r="L638" s="137"/>
    </row>
    <row r="639" spans="10:12">
      <c r="J639" s="136"/>
      <c r="L639" s="137"/>
    </row>
    <row r="640" spans="10:12">
      <c r="J640" s="136"/>
      <c r="L640" s="137"/>
    </row>
    <row r="641" spans="10:12">
      <c r="J641" s="136"/>
      <c r="L641" s="137"/>
    </row>
    <row r="642" spans="10:12">
      <c r="J642" s="136"/>
      <c r="L642" s="137"/>
    </row>
    <row r="643" spans="10:12">
      <c r="J643" s="136"/>
      <c r="L643" s="137"/>
    </row>
    <row r="644" spans="10:12">
      <c r="J644" s="136"/>
      <c r="L644" s="137"/>
    </row>
    <row r="645" spans="10:12">
      <c r="J645" s="136"/>
      <c r="L645" s="137"/>
    </row>
    <row r="646" spans="10:12">
      <c r="J646" s="136"/>
      <c r="L646" s="137"/>
    </row>
    <row r="647" spans="10:12">
      <c r="J647" s="136"/>
      <c r="L647" s="137"/>
    </row>
    <row r="648" spans="10:12">
      <c r="J648" s="136"/>
      <c r="L648" s="137"/>
    </row>
    <row r="649" spans="10:12">
      <c r="J649" s="136"/>
      <c r="L649" s="137"/>
    </row>
    <row r="650" spans="10:12">
      <c r="J650" s="136"/>
      <c r="L650" s="137"/>
    </row>
    <row r="651" spans="10:12">
      <c r="J651" s="136"/>
      <c r="L651" s="137"/>
    </row>
    <row r="652" spans="10:12">
      <c r="J652" s="136"/>
      <c r="L652" s="137"/>
    </row>
    <row r="653" spans="10:12">
      <c r="J653" s="136"/>
      <c r="L653" s="137"/>
    </row>
    <row r="654" spans="10:12">
      <c r="J654" s="136"/>
      <c r="L654" s="137"/>
    </row>
    <row r="655" spans="10:12">
      <c r="J655" s="136"/>
      <c r="L655" s="137"/>
    </row>
    <row r="656" spans="10:12">
      <c r="J656" s="136"/>
      <c r="L656" s="137"/>
    </row>
    <row r="657" spans="10:12">
      <c r="J657" s="136"/>
      <c r="L657" s="137"/>
    </row>
    <row r="658" spans="10:12">
      <c r="J658" s="136"/>
      <c r="L658" s="137"/>
    </row>
    <row r="659" spans="10:12">
      <c r="J659" s="136"/>
      <c r="L659" s="137"/>
    </row>
    <row r="660" spans="10:12">
      <c r="J660" s="136"/>
      <c r="L660" s="137"/>
    </row>
    <row r="661" spans="10:12">
      <c r="J661" s="136"/>
      <c r="L661" s="137"/>
    </row>
    <row r="662" spans="10:12">
      <c r="J662" s="136"/>
      <c r="L662" s="137"/>
    </row>
    <row r="663" spans="10:12">
      <c r="J663" s="136"/>
      <c r="L663" s="137"/>
    </row>
    <row r="664" spans="10:12">
      <c r="J664" s="136"/>
      <c r="L664" s="137"/>
    </row>
    <row r="665" spans="10:12">
      <c r="J665" s="136"/>
      <c r="L665" s="137"/>
    </row>
    <row r="666" spans="10:12">
      <c r="J666" s="136"/>
      <c r="L666" s="137"/>
    </row>
    <row r="667" spans="10:12">
      <c r="J667" s="136"/>
      <c r="L667" s="137"/>
    </row>
    <row r="668" spans="10:12">
      <c r="J668" s="136"/>
      <c r="L668" s="137"/>
    </row>
    <row r="669" spans="10:12">
      <c r="J669" s="136"/>
      <c r="L669" s="137"/>
    </row>
    <row r="670" spans="10:12">
      <c r="J670" s="136"/>
      <c r="L670" s="137"/>
    </row>
    <row r="671" spans="10:12">
      <c r="J671" s="136"/>
      <c r="L671" s="137"/>
    </row>
    <row r="672" spans="10:12">
      <c r="J672" s="136"/>
      <c r="L672" s="137"/>
    </row>
    <row r="673" spans="10:12">
      <c r="J673" s="136"/>
      <c r="L673" s="137"/>
    </row>
    <row r="674" spans="10:12">
      <c r="J674" s="136"/>
      <c r="L674" s="137"/>
    </row>
    <row r="675" spans="10:12">
      <c r="J675" s="136"/>
      <c r="L675" s="137"/>
    </row>
    <row r="676" spans="10:12">
      <c r="J676" s="136"/>
      <c r="L676" s="137"/>
    </row>
    <row r="677" spans="10:12">
      <c r="J677" s="136"/>
      <c r="L677" s="137"/>
    </row>
    <row r="678" spans="10:12">
      <c r="J678" s="136"/>
      <c r="L678" s="137"/>
    </row>
    <row r="679" spans="10:12">
      <c r="J679" s="136"/>
      <c r="L679" s="137"/>
    </row>
    <row r="680" spans="10:12">
      <c r="J680" s="136"/>
      <c r="L680" s="137"/>
    </row>
    <row r="681" spans="10:12">
      <c r="J681" s="136"/>
      <c r="L681" s="137"/>
    </row>
    <row r="682" spans="10:12">
      <c r="J682" s="136"/>
      <c r="L682" s="137"/>
    </row>
    <row r="683" spans="10:12">
      <c r="J683" s="136"/>
      <c r="L683" s="137"/>
    </row>
    <row r="684" spans="10:12">
      <c r="J684" s="136"/>
      <c r="L684" s="137"/>
    </row>
    <row r="685" spans="10:12">
      <c r="J685" s="136"/>
      <c r="L685" s="137"/>
    </row>
    <row r="686" spans="10:12">
      <c r="J686" s="136"/>
      <c r="L686" s="137"/>
    </row>
    <row r="687" spans="10:12">
      <c r="J687" s="136"/>
      <c r="L687" s="137"/>
    </row>
    <row r="688" spans="10:12">
      <c r="J688" s="136"/>
      <c r="L688" s="137"/>
    </row>
    <row r="689" spans="10:12">
      <c r="J689" s="136"/>
      <c r="L689" s="137"/>
    </row>
    <row r="690" spans="10:12">
      <c r="J690" s="136"/>
      <c r="L690" s="137"/>
    </row>
    <row r="691" spans="10:12">
      <c r="J691" s="136"/>
      <c r="L691" s="137"/>
    </row>
    <row r="692" spans="10:12">
      <c r="J692" s="136"/>
      <c r="L692" s="137"/>
    </row>
    <row r="693" spans="10:12">
      <c r="J693" s="136"/>
      <c r="L693" s="137"/>
    </row>
    <row r="694" spans="10:12">
      <c r="J694" s="136"/>
      <c r="L694" s="137"/>
    </row>
    <row r="695" spans="10:12">
      <c r="J695" s="136"/>
      <c r="L695" s="137"/>
    </row>
    <row r="696" spans="10:12">
      <c r="J696" s="136"/>
      <c r="L696" s="137"/>
    </row>
    <row r="697" spans="10:12">
      <c r="J697" s="136"/>
      <c r="L697" s="137"/>
    </row>
    <row r="698" spans="10:12">
      <c r="J698" s="136"/>
      <c r="L698" s="137"/>
    </row>
    <row r="699" spans="10:12">
      <c r="J699" s="136"/>
      <c r="L699" s="137"/>
    </row>
    <row r="700" spans="10:12">
      <c r="J700" s="136"/>
      <c r="L700" s="137"/>
    </row>
    <row r="701" spans="10:12">
      <c r="J701" s="136"/>
      <c r="L701" s="137"/>
    </row>
    <row r="702" spans="10:12">
      <c r="J702" s="136"/>
      <c r="L702" s="137"/>
    </row>
    <row r="703" spans="10:12">
      <c r="J703" s="136"/>
      <c r="L703" s="137"/>
    </row>
    <row r="704" spans="10:12">
      <c r="J704" s="136"/>
      <c r="L704" s="137"/>
    </row>
    <row r="705" spans="10:12">
      <c r="J705" s="136"/>
      <c r="L705" s="137"/>
    </row>
    <row r="706" spans="10:12">
      <c r="J706" s="136"/>
      <c r="L706" s="137"/>
    </row>
    <row r="707" spans="10:12">
      <c r="J707" s="136"/>
      <c r="L707" s="137"/>
    </row>
    <row r="708" spans="10:12">
      <c r="J708" s="136"/>
      <c r="L708" s="137"/>
    </row>
    <row r="709" spans="10:12">
      <c r="J709" s="136"/>
      <c r="L709" s="137"/>
    </row>
    <row r="710" spans="10:12">
      <c r="J710" s="136"/>
      <c r="L710" s="137"/>
    </row>
    <row r="711" spans="10:12">
      <c r="J711" s="136"/>
      <c r="L711" s="137"/>
    </row>
    <row r="712" spans="10:12">
      <c r="J712" s="136"/>
      <c r="L712" s="137"/>
    </row>
    <row r="713" spans="10:12">
      <c r="J713" s="136"/>
      <c r="L713" s="137"/>
    </row>
    <row r="714" spans="10:12">
      <c r="J714" s="136"/>
      <c r="L714" s="137"/>
    </row>
    <row r="715" spans="10:12">
      <c r="J715" s="136"/>
      <c r="L715" s="137"/>
    </row>
    <row r="716" spans="10:12">
      <c r="J716" s="136"/>
      <c r="L716" s="137"/>
    </row>
    <row r="717" spans="10:12">
      <c r="J717" s="136"/>
      <c r="L717" s="137"/>
    </row>
    <row r="718" spans="10:12">
      <c r="J718" s="136"/>
      <c r="L718" s="137"/>
    </row>
    <row r="719" spans="10:12">
      <c r="J719" s="136"/>
      <c r="L719" s="137"/>
    </row>
    <row r="720" spans="10:12">
      <c r="J720" s="136"/>
      <c r="L720" s="137"/>
    </row>
    <row r="721" spans="10:12">
      <c r="J721" s="136"/>
      <c r="L721" s="137"/>
    </row>
    <row r="722" spans="10:12">
      <c r="J722" s="136"/>
      <c r="L722" s="137"/>
    </row>
    <row r="723" spans="10:12">
      <c r="J723" s="136"/>
      <c r="L723" s="137"/>
    </row>
    <row r="724" spans="10:12">
      <c r="J724" s="136"/>
      <c r="L724" s="137"/>
    </row>
    <row r="725" spans="10:12">
      <c r="J725" s="136"/>
      <c r="L725" s="137"/>
    </row>
    <row r="726" spans="10:12">
      <c r="J726" s="136"/>
      <c r="L726" s="137"/>
    </row>
    <row r="727" spans="10:12">
      <c r="J727" s="136"/>
      <c r="L727" s="137"/>
    </row>
    <row r="728" spans="10:12">
      <c r="J728" s="136"/>
      <c r="L728" s="137"/>
    </row>
    <row r="729" spans="10:12">
      <c r="J729" s="136"/>
      <c r="L729" s="137"/>
    </row>
    <row r="730" spans="10:12">
      <c r="J730" s="136"/>
      <c r="L730" s="137"/>
    </row>
    <row r="731" spans="10:12">
      <c r="J731" s="136"/>
      <c r="L731" s="137"/>
    </row>
    <row r="732" spans="10:12">
      <c r="J732" s="136"/>
      <c r="L732" s="137"/>
    </row>
    <row r="733" spans="10:12">
      <c r="J733" s="136"/>
      <c r="L733" s="137"/>
    </row>
    <row r="734" spans="10:12">
      <c r="J734" s="136"/>
      <c r="L734" s="137"/>
    </row>
    <row r="735" spans="10:12">
      <c r="J735" s="136"/>
      <c r="L735" s="137"/>
    </row>
    <row r="736" spans="10:12">
      <c r="J736" s="136"/>
      <c r="L736" s="137"/>
    </row>
    <row r="737" spans="10:12">
      <c r="J737" s="136"/>
      <c r="L737" s="137"/>
    </row>
    <row r="738" spans="10:12">
      <c r="J738" s="136"/>
      <c r="L738" s="137"/>
    </row>
    <row r="739" spans="10:12">
      <c r="J739" s="136"/>
      <c r="L739" s="137"/>
    </row>
    <row r="740" spans="10:12">
      <c r="J740" s="136"/>
      <c r="L740" s="137"/>
    </row>
    <row r="741" spans="10:12">
      <c r="J741" s="136"/>
      <c r="L741" s="137"/>
    </row>
    <row r="742" spans="10:12">
      <c r="J742" s="136"/>
      <c r="L742" s="137"/>
    </row>
    <row r="743" spans="10:12">
      <c r="J743" s="136"/>
      <c r="L743" s="137"/>
    </row>
    <row r="744" spans="10:12">
      <c r="J744" s="136"/>
      <c r="L744" s="137"/>
    </row>
    <row r="745" spans="10:12">
      <c r="J745" s="136"/>
      <c r="L745" s="137"/>
    </row>
    <row r="746" spans="10:12">
      <c r="J746" s="136"/>
      <c r="L746" s="137"/>
    </row>
    <row r="747" spans="10:12">
      <c r="J747" s="136"/>
      <c r="L747" s="137"/>
    </row>
    <row r="748" spans="10:12">
      <c r="J748" s="136"/>
      <c r="L748" s="137"/>
    </row>
    <row r="749" spans="10:12">
      <c r="J749" s="136"/>
      <c r="L749" s="137"/>
    </row>
    <row r="750" spans="10:12">
      <c r="J750" s="136"/>
      <c r="L750" s="137"/>
    </row>
    <row r="751" spans="10:12">
      <c r="J751" s="136"/>
      <c r="L751" s="137"/>
    </row>
    <row r="752" spans="10:12">
      <c r="J752" s="136"/>
      <c r="L752" s="137"/>
    </row>
    <row r="753" spans="10:12">
      <c r="J753" s="136"/>
      <c r="L753" s="137"/>
    </row>
    <row r="754" spans="10:12">
      <c r="J754" s="136"/>
      <c r="L754" s="137"/>
    </row>
    <row r="755" spans="10:12">
      <c r="J755" s="136"/>
      <c r="L755" s="137"/>
    </row>
    <row r="756" spans="10:12">
      <c r="J756" s="136"/>
      <c r="L756" s="137"/>
    </row>
    <row r="757" spans="10:12">
      <c r="J757" s="136"/>
      <c r="L757" s="137"/>
    </row>
    <row r="758" spans="10:12">
      <c r="J758" s="136"/>
      <c r="L758" s="137"/>
    </row>
    <row r="759" spans="10:12">
      <c r="J759" s="136"/>
      <c r="L759" s="137"/>
    </row>
    <row r="760" spans="10:12">
      <c r="J760" s="136"/>
      <c r="L760" s="137"/>
    </row>
    <row r="761" spans="10:12">
      <c r="J761" s="136"/>
      <c r="L761" s="137"/>
    </row>
    <row r="762" spans="10:12">
      <c r="J762" s="136"/>
      <c r="L762" s="137"/>
    </row>
    <row r="763" spans="10:12">
      <c r="J763" s="136"/>
      <c r="L763" s="137"/>
    </row>
    <row r="764" spans="10:12">
      <c r="J764" s="136"/>
      <c r="L764" s="137"/>
    </row>
    <row r="765" spans="10:12">
      <c r="J765" s="136"/>
      <c r="L765" s="137"/>
    </row>
    <row r="766" spans="10:12">
      <c r="J766" s="136"/>
      <c r="L766" s="137"/>
    </row>
    <row r="767" spans="10:12">
      <c r="J767" s="136"/>
      <c r="L767" s="137"/>
    </row>
    <row r="768" spans="10:12">
      <c r="J768" s="136"/>
      <c r="L768" s="137"/>
    </row>
    <row r="769" spans="10:12">
      <c r="J769" s="136"/>
      <c r="L769" s="137"/>
    </row>
    <row r="770" spans="10:12">
      <c r="J770" s="136"/>
      <c r="L770" s="137"/>
    </row>
    <row r="771" spans="10:12">
      <c r="J771" s="136"/>
      <c r="L771" s="137"/>
    </row>
    <row r="772" spans="10:12">
      <c r="J772" s="136"/>
      <c r="L772" s="137"/>
    </row>
    <row r="773" spans="10:12">
      <c r="J773" s="136"/>
      <c r="L773" s="137"/>
    </row>
    <row r="774" spans="10:12">
      <c r="J774" s="136"/>
      <c r="L774" s="137"/>
    </row>
    <row r="775" spans="10:12">
      <c r="J775" s="136"/>
      <c r="L775" s="137"/>
    </row>
    <row r="776" spans="10:12">
      <c r="J776" s="136"/>
      <c r="L776" s="137"/>
    </row>
    <row r="777" spans="10:12">
      <c r="J777" s="136"/>
      <c r="L777" s="137"/>
    </row>
    <row r="778" spans="10:12">
      <c r="J778" s="136"/>
      <c r="L778" s="137"/>
    </row>
    <row r="779" spans="10:12">
      <c r="J779" s="136"/>
      <c r="L779" s="137"/>
    </row>
    <row r="780" spans="10:12">
      <c r="J780" s="136"/>
      <c r="L780" s="137"/>
    </row>
    <row r="781" spans="10:12">
      <c r="J781" s="136"/>
      <c r="L781" s="137"/>
    </row>
    <row r="782" spans="10:12">
      <c r="J782" s="136"/>
      <c r="L782" s="137"/>
    </row>
    <row r="783" spans="10:12">
      <c r="J783" s="136"/>
      <c r="L783" s="137"/>
    </row>
    <row r="784" spans="10:12">
      <c r="J784" s="136"/>
      <c r="L784" s="137"/>
    </row>
    <row r="785" spans="10:12">
      <c r="J785" s="136"/>
      <c r="L785" s="137"/>
    </row>
    <row r="786" spans="10:12">
      <c r="J786" s="136"/>
      <c r="L786" s="137"/>
    </row>
    <row r="787" spans="10:12">
      <c r="J787" s="136"/>
      <c r="L787" s="137"/>
    </row>
    <row r="788" spans="10:12">
      <c r="J788" s="136"/>
      <c r="L788" s="137"/>
    </row>
    <row r="789" spans="10:12">
      <c r="J789" s="136"/>
      <c r="L789" s="137"/>
    </row>
    <row r="790" spans="10:12">
      <c r="J790" s="136"/>
      <c r="L790" s="137"/>
    </row>
    <row r="791" spans="10:12">
      <c r="J791" s="136"/>
      <c r="L791" s="137"/>
    </row>
    <row r="792" spans="10:12">
      <c r="J792" s="136"/>
      <c r="L792" s="137"/>
    </row>
    <row r="793" spans="10:12">
      <c r="J793" s="136"/>
      <c r="L793" s="137"/>
    </row>
    <row r="794" spans="10:12">
      <c r="J794" s="136"/>
      <c r="L794" s="137"/>
    </row>
    <row r="795" spans="10:12">
      <c r="J795" s="136"/>
      <c r="L795" s="137"/>
    </row>
    <row r="796" spans="10:12">
      <c r="J796" s="136"/>
      <c r="L796" s="137"/>
    </row>
    <row r="797" spans="10:12">
      <c r="J797" s="136"/>
      <c r="L797" s="137"/>
    </row>
    <row r="798" spans="10:12">
      <c r="J798" s="136"/>
      <c r="L798" s="137"/>
    </row>
    <row r="799" spans="10:12">
      <c r="J799" s="136"/>
      <c r="L799" s="137"/>
    </row>
    <row r="800" spans="10:12">
      <c r="J800" s="136"/>
      <c r="L800" s="137"/>
    </row>
    <row r="801" spans="10:12">
      <c r="J801" s="136"/>
      <c r="L801" s="137"/>
    </row>
    <row r="802" spans="10:12">
      <c r="J802" s="136"/>
      <c r="L802" s="137"/>
    </row>
    <row r="803" spans="10:12">
      <c r="J803" s="136"/>
      <c r="L803" s="137"/>
    </row>
    <row r="804" spans="10:12">
      <c r="J804" s="136"/>
      <c r="L804" s="137"/>
    </row>
    <row r="805" spans="10:12">
      <c r="J805" s="136"/>
      <c r="L805" s="137"/>
    </row>
    <row r="806" spans="10:12">
      <c r="J806" s="136"/>
      <c r="L806" s="137"/>
    </row>
    <row r="807" spans="10:12">
      <c r="J807" s="136"/>
      <c r="L807" s="137"/>
    </row>
    <row r="808" spans="10:12">
      <c r="J808" s="136"/>
      <c r="L808" s="137"/>
    </row>
    <row r="809" spans="10:12">
      <c r="J809" s="136"/>
      <c r="L809" s="137"/>
    </row>
    <row r="810" spans="10:12">
      <c r="J810" s="136"/>
      <c r="L810" s="137"/>
    </row>
    <row r="811" spans="10:12">
      <c r="J811" s="136"/>
      <c r="L811" s="137"/>
    </row>
    <row r="812" spans="10:12">
      <c r="J812" s="136"/>
      <c r="L812" s="137"/>
    </row>
    <row r="813" spans="10:12">
      <c r="J813" s="136"/>
      <c r="L813" s="137"/>
    </row>
    <row r="814" spans="10:12">
      <c r="J814" s="136"/>
      <c r="L814" s="137"/>
    </row>
    <row r="815" spans="10:12">
      <c r="J815" s="136"/>
      <c r="L815" s="137"/>
    </row>
    <row r="816" spans="10:12">
      <c r="J816" s="136"/>
      <c r="L816" s="137"/>
    </row>
    <row r="817" spans="10:12">
      <c r="J817" s="136"/>
      <c r="L817" s="137"/>
    </row>
    <row r="818" spans="10:12">
      <c r="J818" s="136"/>
      <c r="L818" s="137"/>
    </row>
    <row r="819" spans="10:12">
      <c r="J819" s="136"/>
      <c r="L819" s="137"/>
    </row>
    <row r="820" spans="10:12">
      <c r="J820" s="136"/>
      <c r="L820" s="137"/>
    </row>
    <row r="821" spans="10:12">
      <c r="J821" s="136"/>
      <c r="L821" s="137"/>
    </row>
    <row r="822" spans="10:12">
      <c r="J822" s="136"/>
      <c r="L822" s="137"/>
    </row>
    <row r="823" spans="10:12">
      <c r="J823" s="136"/>
      <c r="L823" s="137"/>
    </row>
    <row r="824" spans="10:12">
      <c r="J824" s="136"/>
      <c r="L824" s="137"/>
    </row>
    <row r="825" spans="10:12">
      <c r="J825" s="136"/>
      <c r="L825" s="137"/>
    </row>
    <row r="826" spans="10:12">
      <c r="J826" s="136"/>
      <c r="L826" s="137"/>
    </row>
    <row r="827" spans="10:12">
      <c r="J827" s="136"/>
      <c r="L827" s="137"/>
    </row>
    <row r="828" spans="10:12">
      <c r="J828" s="136"/>
      <c r="L828" s="137"/>
    </row>
    <row r="829" spans="10:12">
      <c r="J829" s="136"/>
      <c r="L829" s="137"/>
    </row>
    <row r="830" spans="10:12">
      <c r="J830" s="136"/>
      <c r="L830" s="137"/>
    </row>
    <row r="831" spans="10:12">
      <c r="J831" s="136"/>
      <c r="L831" s="137"/>
    </row>
    <row r="832" spans="10:12">
      <c r="J832" s="136"/>
      <c r="L832" s="137"/>
    </row>
    <row r="833" spans="10:12">
      <c r="J833" s="136"/>
      <c r="L833" s="137"/>
    </row>
    <row r="834" spans="10:12">
      <c r="J834" s="136"/>
      <c r="L834" s="137"/>
    </row>
    <row r="835" spans="10:12">
      <c r="J835" s="136"/>
      <c r="L835" s="137"/>
    </row>
    <row r="836" spans="10:12">
      <c r="J836" s="136"/>
      <c r="L836" s="137"/>
    </row>
    <row r="837" spans="10:12">
      <c r="J837" s="136"/>
      <c r="L837" s="137"/>
    </row>
    <row r="838" spans="10:12">
      <c r="J838" s="136"/>
      <c r="L838" s="137"/>
    </row>
    <row r="839" spans="10:12">
      <c r="J839" s="136"/>
      <c r="L839" s="137"/>
    </row>
    <row r="840" spans="10:12">
      <c r="J840" s="136"/>
      <c r="L840" s="137"/>
    </row>
    <row r="841" spans="10:12">
      <c r="J841" s="136"/>
      <c r="L841" s="137"/>
    </row>
    <row r="842" spans="10:12">
      <c r="J842" s="136"/>
      <c r="L842" s="137"/>
    </row>
    <row r="843" spans="10:12">
      <c r="J843" s="136"/>
      <c r="L843" s="137"/>
    </row>
    <row r="844" spans="10:12">
      <c r="J844" s="136"/>
      <c r="L844" s="137"/>
    </row>
    <row r="845" spans="10:12">
      <c r="J845" s="136"/>
      <c r="L845" s="137"/>
    </row>
    <row r="846" spans="10:12">
      <c r="J846" s="136"/>
      <c r="L846" s="137"/>
    </row>
    <row r="847" spans="10:12">
      <c r="J847" s="136"/>
      <c r="L847" s="137"/>
    </row>
    <row r="848" spans="10:12">
      <c r="J848" s="136"/>
      <c r="L848" s="137"/>
    </row>
    <row r="849" spans="10:12">
      <c r="J849" s="136"/>
      <c r="L849" s="137"/>
    </row>
    <row r="850" spans="10:12">
      <c r="J850" s="136"/>
      <c r="L850" s="137"/>
    </row>
    <row r="851" spans="10:12">
      <c r="J851" s="136"/>
      <c r="L851" s="137"/>
    </row>
    <row r="852" spans="10:12">
      <c r="J852" s="136"/>
      <c r="L852" s="137"/>
    </row>
    <row r="853" spans="10:12">
      <c r="J853" s="136"/>
      <c r="L853" s="137"/>
    </row>
    <row r="854" spans="10:12">
      <c r="J854" s="136"/>
      <c r="L854" s="137"/>
    </row>
    <row r="855" spans="10:12">
      <c r="J855" s="136"/>
      <c r="L855" s="137"/>
    </row>
    <row r="856" spans="10:12">
      <c r="J856" s="136"/>
      <c r="L856" s="137"/>
    </row>
    <row r="857" spans="10:12">
      <c r="J857" s="136"/>
      <c r="L857" s="137"/>
    </row>
    <row r="858" spans="10:12">
      <c r="J858" s="136"/>
      <c r="L858" s="137"/>
    </row>
    <row r="859" spans="10:12">
      <c r="J859" s="136"/>
      <c r="L859" s="137"/>
    </row>
    <row r="860" spans="10:12">
      <c r="J860" s="136"/>
      <c r="L860" s="137"/>
    </row>
    <row r="861" spans="10:12">
      <c r="J861" s="136"/>
      <c r="L861" s="137"/>
    </row>
    <row r="862" spans="10:12">
      <c r="J862" s="136"/>
      <c r="L862" s="137"/>
    </row>
    <row r="863" spans="10:12">
      <c r="J863" s="136"/>
      <c r="L863" s="137"/>
    </row>
    <row r="864" spans="10:12">
      <c r="J864" s="136"/>
      <c r="L864" s="137"/>
    </row>
    <row r="865" spans="10:12">
      <c r="J865" s="136"/>
      <c r="L865" s="137"/>
    </row>
    <row r="866" spans="10:12">
      <c r="J866" s="136"/>
      <c r="L866" s="137"/>
    </row>
    <row r="867" spans="10:12">
      <c r="J867" s="136"/>
      <c r="L867" s="137"/>
    </row>
    <row r="868" spans="10:12">
      <c r="J868" s="136"/>
      <c r="L868" s="137"/>
    </row>
    <row r="869" spans="10:12">
      <c r="J869" s="136"/>
      <c r="L869" s="137"/>
    </row>
    <row r="870" spans="10:12">
      <c r="J870" s="136"/>
      <c r="L870" s="137"/>
    </row>
    <row r="871" spans="10:12">
      <c r="J871" s="136"/>
      <c r="L871" s="137"/>
    </row>
    <row r="872" spans="10:12">
      <c r="J872" s="136"/>
      <c r="L872" s="137"/>
    </row>
    <row r="873" spans="10:12">
      <c r="J873" s="136"/>
      <c r="L873" s="137"/>
    </row>
    <row r="874" spans="10:12">
      <c r="J874" s="136"/>
      <c r="L874" s="137"/>
    </row>
    <row r="875" spans="10:12">
      <c r="J875" s="136"/>
      <c r="L875" s="137"/>
    </row>
    <row r="876" spans="10:12">
      <c r="J876" s="136"/>
      <c r="L876" s="137"/>
    </row>
    <row r="877" spans="10:12">
      <c r="J877" s="136"/>
      <c r="L877" s="137"/>
    </row>
    <row r="878" spans="10:12">
      <c r="J878" s="136"/>
      <c r="L878" s="137"/>
    </row>
    <row r="879" spans="10:12">
      <c r="J879" s="136"/>
      <c r="L879" s="137"/>
    </row>
    <row r="880" spans="10:12">
      <c r="J880" s="136"/>
      <c r="L880" s="137"/>
    </row>
    <row r="881" spans="10:12">
      <c r="J881" s="136"/>
      <c r="L881" s="137"/>
    </row>
    <row r="882" spans="10:12">
      <c r="J882" s="136"/>
      <c r="L882" s="137"/>
    </row>
    <row r="883" spans="10:12">
      <c r="J883" s="136"/>
      <c r="L883" s="137"/>
    </row>
    <row r="884" spans="10:12">
      <c r="J884" s="136"/>
      <c r="L884" s="137"/>
    </row>
    <row r="885" spans="10:12">
      <c r="J885" s="136"/>
      <c r="L885" s="137"/>
    </row>
    <row r="886" spans="10:12">
      <c r="J886" s="136"/>
      <c r="L886" s="137"/>
    </row>
    <row r="887" spans="10:12">
      <c r="J887" s="136"/>
      <c r="L887" s="137"/>
    </row>
    <row r="888" spans="10:12">
      <c r="J888" s="136"/>
      <c r="L888" s="137"/>
    </row>
    <row r="889" spans="10:12">
      <c r="J889" s="136"/>
      <c r="L889" s="137"/>
    </row>
    <row r="890" spans="10:12">
      <c r="J890" s="136"/>
      <c r="L890" s="137"/>
    </row>
    <row r="891" spans="10:12">
      <c r="J891" s="136"/>
      <c r="L891" s="137"/>
    </row>
    <row r="892" spans="10:12">
      <c r="J892" s="136"/>
      <c r="L892" s="137"/>
    </row>
    <row r="893" spans="10:12">
      <c r="J893" s="136"/>
      <c r="L893" s="137"/>
    </row>
    <row r="894" spans="10:12">
      <c r="J894" s="136"/>
      <c r="L894" s="137"/>
    </row>
    <row r="895" spans="10:12">
      <c r="J895" s="136"/>
      <c r="L895" s="137"/>
    </row>
    <row r="896" spans="10:12">
      <c r="J896" s="136"/>
      <c r="L896" s="137"/>
    </row>
    <row r="897" spans="10:12">
      <c r="J897" s="136"/>
      <c r="L897" s="137"/>
    </row>
    <row r="898" spans="10:12">
      <c r="J898" s="136"/>
      <c r="L898" s="137"/>
    </row>
    <row r="899" spans="10:12">
      <c r="J899" s="136"/>
      <c r="L899" s="137"/>
    </row>
    <row r="900" spans="10:12">
      <c r="J900" s="136"/>
      <c r="L900" s="137"/>
    </row>
    <row r="901" spans="10:12">
      <c r="J901" s="136"/>
      <c r="L901" s="137"/>
    </row>
    <row r="902" spans="10:12">
      <c r="J902" s="136"/>
      <c r="L902" s="137"/>
    </row>
    <row r="903" spans="10:12">
      <c r="J903" s="136"/>
      <c r="L903" s="137"/>
    </row>
    <row r="904" spans="10:12">
      <c r="J904" s="136"/>
      <c r="L904" s="137"/>
    </row>
    <row r="905" spans="10:12">
      <c r="J905" s="136"/>
      <c r="L905" s="137"/>
    </row>
    <row r="906" spans="10:12">
      <c r="J906" s="136"/>
      <c r="L906" s="137"/>
    </row>
    <row r="907" spans="10:12">
      <c r="J907" s="136"/>
      <c r="L907" s="137"/>
    </row>
    <row r="908" spans="10:12">
      <c r="J908" s="136"/>
      <c r="L908" s="137"/>
    </row>
    <row r="909" spans="10:12">
      <c r="J909" s="136"/>
      <c r="L909" s="137"/>
    </row>
    <row r="910" spans="10:12">
      <c r="J910" s="136"/>
      <c r="L910" s="137"/>
    </row>
    <row r="911" spans="10:12">
      <c r="J911" s="136"/>
      <c r="L911" s="137"/>
    </row>
    <row r="912" spans="10:12">
      <c r="J912" s="136"/>
      <c r="L912" s="137"/>
    </row>
    <row r="913" spans="10:12">
      <c r="J913" s="136"/>
      <c r="L913" s="137"/>
    </row>
    <row r="914" spans="10:12">
      <c r="J914" s="136"/>
      <c r="L914" s="137"/>
    </row>
    <row r="915" spans="10:12">
      <c r="J915" s="136"/>
      <c r="L915" s="137"/>
    </row>
    <row r="916" spans="10:12">
      <c r="J916" s="136"/>
      <c r="L916" s="137"/>
    </row>
    <row r="917" spans="10:12">
      <c r="J917" s="136"/>
      <c r="L917" s="137"/>
    </row>
    <row r="918" spans="10:12">
      <c r="J918" s="136"/>
      <c r="L918" s="137"/>
    </row>
    <row r="919" spans="10:12">
      <c r="J919" s="136"/>
      <c r="L919" s="137"/>
    </row>
    <row r="920" spans="10:12">
      <c r="J920" s="136"/>
      <c r="L920" s="137"/>
    </row>
    <row r="921" spans="10:12">
      <c r="J921" s="136"/>
      <c r="L921" s="137"/>
    </row>
    <row r="922" spans="10:12">
      <c r="J922" s="136"/>
      <c r="L922" s="137"/>
    </row>
    <row r="923" spans="10:12">
      <c r="J923" s="136"/>
      <c r="L923" s="137"/>
    </row>
    <row r="924" spans="10:12">
      <c r="J924" s="136"/>
      <c r="L924" s="137"/>
    </row>
    <row r="925" spans="10:12">
      <c r="J925" s="136"/>
      <c r="L925" s="137"/>
    </row>
    <row r="926" spans="10:12">
      <c r="J926" s="136"/>
      <c r="L926" s="137"/>
    </row>
    <row r="927" spans="10:12">
      <c r="J927" s="136"/>
      <c r="L927" s="137"/>
    </row>
    <row r="928" spans="10:12">
      <c r="J928" s="136"/>
      <c r="L928" s="137"/>
    </row>
    <row r="929" spans="10:12">
      <c r="J929" s="136"/>
      <c r="L929" s="137"/>
    </row>
    <row r="930" spans="10:12">
      <c r="J930" s="136"/>
      <c r="L930" s="137"/>
    </row>
    <row r="931" spans="10:12">
      <c r="J931" s="136"/>
      <c r="L931" s="137"/>
    </row>
    <row r="932" spans="10:12">
      <c r="J932" s="136"/>
      <c r="L932" s="137"/>
    </row>
    <row r="933" spans="10:12">
      <c r="J933" s="136"/>
      <c r="L933" s="137"/>
    </row>
    <row r="934" spans="10:12">
      <c r="J934" s="136"/>
      <c r="L934" s="137"/>
    </row>
    <row r="935" spans="10:12">
      <c r="J935" s="136"/>
      <c r="L935" s="137"/>
    </row>
    <row r="936" spans="10:12">
      <c r="J936" s="136"/>
      <c r="L936" s="137"/>
    </row>
    <row r="937" spans="10:12">
      <c r="J937" s="136"/>
      <c r="L937" s="137"/>
    </row>
    <row r="938" spans="10:12">
      <c r="J938" s="136"/>
      <c r="L938" s="137"/>
    </row>
    <row r="939" spans="10:12">
      <c r="J939" s="136"/>
      <c r="L939" s="137"/>
    </row>
    <row r="940" spans="10:12">
      <c r="J940" s="136"/>
      <c r="L940" s="137"/>
    </row>
    <row r="941" spans="10:12">
      <c r="J941" s="136"/>
      <c r="L941" s="137"/>
    </row>
    <row r="942" spans="10:12">
      <c r="J942" s="136"/>
      <c r="L942" s="137"/>
    </row>
    <row r="943" spans="10:12">
      <c r="J943" s="136"/>
      <c r="L943" s="137"/>
    </row>
    <row r="944" spans="10:12">
      <c r="J944" s="136"/>
      <c r="L944" s="137"/>
    </row>
    <row r="945" spans="10:12">
      <c r="J945" s="136"/>
      <c r="L945" s="137"/>
    </row>
    <row r="946" spans="10:12">
      <c r="J946" s="136"/>
      <c r="L946" s="137"/>
    </row>
    <row r="947" spans="10:12">
      <c r="J947" s="136"/>
      <c r="L947" s="137"/>
    </row>
    <row r="948" spans="10:12">
      <c r="J948" s="136"/>
      <c r="L948" s="137"/>
    </row>
    <row r="949" spans="10:12">
      <c r="J949" s="136"/>
      <c r="L949" s="137"/>
    </row>
    <row r="950" spans="10:12">
      <c r="J950" s="136"/>
      <c r="L950" s="137"/>
    </row>
    <row r="951" spans="10:12">
      <c r="J951" s="136"/>
      <c r="L951" s="137"/>
    </row>
    <row r="952" spans="10:12">
      <c r="J952" s="136"/>
      <c r="L952" s="137"/>
    </row>
    <row r="953" spans="10:12">
      <c r="J953" s="136"/>
      <c r="L953" s="137"/>
    </row>
    <row r="954" spans="10:12">
      <c r="J954" s="136"/>
      <c r="L954" s="137"/>
    </row>
    <row r="955" spans="10:12">
      <c r="J955" s="136"/>
      <c r="L955" s="137"/>
    </row>
    <row r="956" spans="10:12">
      <c r="J956" s="136"/>
      <c r="L956" s="137"/>
    </row>
    <row r="957" spans="10:12">
      <c r="J957" s="136"/>
      <c r="L957" s="137"/>
    </row>
    <row r="958" spans="10:12">
      <c r="J958" s="136"/>
      <c r="L958" s="137"/>
    </row>
    <row r="959" spans="10:12">
      <c r="J959" s="136"/>
      <c r="L959" s="137"/>
    </row>
    <row r="960" spans="10:12">
      <c r="J960" s="136"/>
      <c r="L960" s="137"/>
    </row>
    <row r="961" spans="10:12">
      <c r="J961" s="136"/>
      <c r="L961" s="137"/>
    </row>
    <row r="962" spans="10:12">
      <c r="J962" s="136"/>
      <c r="L962" s="137"/>
    </row>
    <row r="963" spans="10:12">
      <c r="J963" s="136"/>
      <c r="L963" s="137"/>
    </row>
    <row r="964" spans="10:12">
      <c r="J964" s="136"/>
      <c r="L964" s="137"/>
    </row>
    <row r="965" spans="10:12">
      <c r="J965" s="136"/>
      <c r="L965" s="137"/>
    </row>
    <row r="966" spans="10:12">
      <c r="J966" s="136"/>
      <c r="L966" s="137"/>
    </row>
    <row r="967" spans="10:12">
      <c r="J967" s="136"/>
      <c r="L967" s="137"/>
    </row>
    <row r="968" spans="10:12">
      <c r="J968" s="136"/>
      <c r="L968" s="137"/>
    </row>
    <row r="969" spans="10:12">
      <c r="J969" s="136"/>
      <c r="L969" s="137"/>
    </row>
    <row r="970" spans="10:12">
      <c r="J970" s="136"/>
      <c r="L970" s="137"/>
    </row>
    <row r="971" spans="10:12">
      <c r="J971" s="136"/>
      <c r="L971" s="137"/>
    </row>
    <row r="972" spans="10:12">
      <c r="J972" s="136"/>
      <c r="L972" s="137"/>
    </row>
    <row r="973" spans="10:12">
      <c r="J973" s="136"/>
      <c r="L973" s="137"/>
    </row>
    <row r="974" spans="10:12">
      <c r="J974" s="136"/>
      <c r="L974" s="137"/>
    </row>
    <row r="975" spans="10:12">
      <c r="J975" s="136"/>
      <c r="L975" s="137"/>
    </row>
    <row r="976" spans="10:12">
      <c r="J976" s="136"/>
      <c r="L976" s="137"/>
    </row>
    <row r="977" spans="10:12">
      <c r="J977" s="136"/>
      <c r="L977" s="137"/>
    </row>
    <row r="978" spans="10:12">
      <c r="J978" s="136"/>
      <c r="L978" s="137"/>
    </row>
    <row r="979" spans="10:12">
      <c r="J979" s="136"/>
      <c r="L979" s="137"/>
    </row>
    <row r="980" spans="10:12">
      <c r="J980" s="136"/>
      <c r="L980" s="137"/>
    </row>
    <row r="981" spans="10:12">
      <c r="J981" s="136"/>
      <c r="L981" s="137"/>
    </row>
    <row r="982" spans="10:12">
      <c r="J982" s="136"/>
      <c r="L982" s="137"/>
    </row>
    <row r="983" spans="10:12">
      <c r="J983" s="136"/>
      <c r="L983" s="137"/>
    </row>
    <row r="984" spans="10:12">
      <c r="J984" s="136"/>
      <c r="L984" s="137"/>
    </row>
    <row r="985" spans="10:12">
      <c r="J985" s="136"/>
      <c r="L985" s="137"/>
    </row>
    <row r="986" spans="10:12">
      <c r="J986" s="136"/>
      <c r="L986" s="137"/>
    </row>
    <row r="987" spans="10:12">
      <c r="J987" s="136"/>
      <c r="L987" s="137"/>
    </row>
    <row r="988" spans="10:12">
      <c r="J988" s="136"/>
      <c r="L988" s="137"/>
    </row>
    <row r="989" spans="10:12">
      <c r="J989" s="136"/>
      <c r="L989" s="137"/>
    </row>
    <row r="990" spans="10:12">
      <c r="J990" s="136"/>
      <c r="L990" s="137"/>
    </row>
    <row r="991" spans="10:12">
      <c r="J991" s="136"/>
      <c r="L991" s="137"/>
    </row>
    <row r="992" spans="10:12">
      <c r="J992" s="136"/>
      <c r="L992" s="137"/>
    </row>
    <row r="993" spans="10:12">
      <c r="J993" s="136"/>
      <c r="L993" s="137"/>
    </row>
    <row r="994" spans="10:12">
      <c r="J994" s="136"/>
      <c r="L994" s="137"/>
    </row>
    <row r="995" spans="10:12">
      <c r="J995" s="136"/>
      <c r="L995" s="137"/>
    </row>
    <row r="996" spans="10:12">
      <c r="J996" s="136"/>
      <c r="L996" s="137"/>
    </row>
    <row r="997" spans="10:12">
      <c r="J997" s="136"/>
      <c r="L997" s="137"/>
    </row>
    <row r="998" spans="10:12">
      <c r="J998" s="136"/>
      <c r="L998" s="137"/>
    </row>
    <row r="999" spans="10:12">
      <c r="J999" s="136"/>
      <c r="L999" s="137"/>
    </row>
    <row r="1000" spans="10:12">
      <c r="J1000" s="136"/>
      <c r="L1000" s="137"/>
    </row>
    <row r="1001" spans="10:12">
      <c r="J1001" s="136"/>
      <c r="L1001" s="137"/>
    </row>
    <row r="1002" spans="10:12">
      <c r="J1002" s="136"/>
      <c r="L1002" s="137"/>
    </row>
  </sheetData>
  <mergeCells count="1">
    <mergeCell ref="I2:L2"/>
  </mergeCells>
  <pageMargins left="0.7" right="0.7" top="0.75" bottom="0.75" header="0.3" footer="0.3"/>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2024</vt:lpstr>
      <vt:lpstr>2023</vt:lpstr>
      <vt:lpstr>2022</vt: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Velez</dc:creator>
  <cp:lastModifiedBy>ruben</cp:lastModifiedBy>
  <cp:lastPrinted>2024-12-26T16:13:52Z</cp:lastPrinted>
  <dcterms:created xsi:type="dcterms:W3CDTF">2022-11-20T22:48:27Z</dcterms:created>
  <dcterms:modified xsi:type="dcterms:W3CDTF">2024-12-26T19:27:15Z</dcterms:modified>
</cp:coreProperties>
</file>