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D:\IMETY PLANEACIÓN 2020\PLAN DE ACCIÓN 2020\"/>
    </mc:Choice>
  </mc:AlternateContent>
  <xr:revisionPtr revIDLastSave="0" documentId="13_ncr:1_{172F81BE-58F2-4AE7-8F08-4665EA120FE4}" xr6:coauthVersionLast="46" xr6:coauthVersionMax="46" xr10:uidLastSave="{00000000-0000-0000-0000-000000000000}"/>
  <bookViews>
    <workbookView xWindow="-120" yWindow="-120" windowWidth="29040" windowHeight="15840" tabRatio="606" firstSheet="3" activeTab="4" xr2:uid="{00000000-000D-0000-FFFF-FFFF00000000}"/>
  </bookViews>
  <sheets>
    <sheet name="PA- 2020 IMDERTY " sheetId="8" r:id="rId1"/>
    <sheet name="PA- 2020 PLANEACION" sheetId="12" r:id="rId2"/>
    <sheet name="PA- 2020 DESPACHO ALCALDE" sheetId="15" r:id="rId3"/>
    <sheet name="PA- 2020 IMCY" sheetId="16" r:id="rId4"/>
    <sheet name="PA- 2020 IMETY" sheetId="17" r:id="rId5"/>
    <sheet name="PA- 2020 IMVIYUMBO" sheetId="18" r:id="rId6"/>
    <sheet name="PA- 2020 CONTROL INTERNO" sheetId="19" r:id="rId7"/>
    <sheet name="PA- 2020 CONTROL DISCIPLINARIO" sheetId="20" r:id="rId8"/>
    <sheet name="PA- 2020 DLLO ECONOMICO" sheetId="21" r:id="rId9"/>
    <sheet name="PA- 2020 PRENSA" sheetId="22" r:id="rId10"/>
    <sheet name="PA- 2020 BIENESTAR SOCIAL" sheetId="23" r:id="rId11"/>
    <sheet name="PA- 2020 EDUCACION" sheetId="24" r:id="rId12"/>
    <sheet name="PA- 2020 GESTION HUMANA" sheetId="25" r:id="rId13"/>
    <sheet name="PA- 2020 HACIENDA" sheetId="26" r:id="rId14"/>
    <sheet name="PA- 2020 INFRAESTRUCTURA" sheetId="27" r:id="rId15"/>
    <sheet name="PA- 2020 PAZ Y CONVIVENCIA" sheetId="28" r:id="rId16"/>
    <sheet name="PA- 2020 SALUD" sheetId="29" r:id="rId17"/>
    <sheet name="PA- 2020 TRANSITO" sheetId="30" r:id="rId18"/>
    <sheet name="PA- 2020 SEC GENERAL" sheetId="31" r:id="rId19"/>
    <sheet name="PA- 2020 SEC JURIDICA" sheetId="32" r:id="rId20"/>
    <sheet name="PA- 2020 UMATA" sheetId="33" r:id="rId21"/>
  </sheets>
  <externalReferences>
    <externalReference r:id="rId22"/>
  </externalReferences>
  <definedNames>
    <definedName name="_xlnm._FilterDatabase" localSheetId="10" hidden="1">'PA- 2020 BIENESTAR SOCIAL'!$A$8:$BE$8</definedName>
    <definedName name="_xlnm._FilterDatabase" localSheetId="7" hidden="1">'PA- 2020 CONTROL DISCIPLINARIO'!$A$8:$BE$8</definedName>
    <definedName name="_xlnm._FilterDatabase" localSheetId="6" hidden="1">'PA- 2020 CONTROL INTERNO'!$A$8:$BE$8</definedName>
    <definedName name="_xlnm._FilterDatabase" localSheetId="2" hidden="1">'PA- 2020 DESPACHO ALCALDE'!$A$8:$BE$8</definedName>
    <definedName name="_xlnm._FilterDatabase" localSheetId="8" hidden="1">'PA- 2020 DLLO ECONOMICO'!$A$8:$BE$8</definedName>
    <definedName name="_xlnm._FilterDatabase" localSheetId="11" hidden="1">'PA- 2020 EDUCACION'!$A$8:$BE$8</definedName>
    <definedName name="_xlnm._FilterDatabase" localSheetId="12" hidden="1">'PA- 2020 GESTION HUMANA'!$A$8:$BE$8</definedName>
    <definedName name="_xlnm._FilterDatabase" localSheetId="13" hidden="1">'PA- 2020 HACIENDA'!$A$8:$BE$8</definedName>
    <definedName name="_xlnm._FilterDatabase" localSheetId="3" hidden="1">'PA- 2020 IMCY'!$A$8:$BE$8</definedName>
    <definedName name="_xlnm._FilterDatabase" localSheetId="0" hidden="1">'PA- 2020 IMDERTY '!$A$8:$BE$64</definedName>
    <definedName name="_xlnm._FilterDatabase" localSheetId="4" hidden="1">'PA- 2020 IMETY'!$A$8:$BK$8</definedName>
    <definedName name="_xlnm._FilterDatabase" localSheetId="5" hidden="1">'PA- 2020 IMVIYUMBO'!$A$8:$BE$8</definedName>
    <definedName name="_xlnm._FilterDatabase" localSheetId="14" hidden="1">'PA- 2020 INFRAESTRUCTURA'!$A$8:$BE$8</definedName>
    <definedName name="_xlnm._FilterDatabase" localSheetId="15" hidden="1">'PA- 2020 PAZ Y CONVIVENCIA'!$A$8:$BE$8</definedName>
    <definedName name="_xlnm._FilterDatabase" localSheetId="1" hidden="1">'PA- 2020 PLANEACION'!$A$8:$BE$8</definedName>
    <definedName name="_xlnm._FilterDatabase" localSheetId="9" hidden="1">'PA- 2020 PRENSA'!$A$8:$BE$8</definedName>
    <definedName name="_xlnm._FilterDatabase" localSheetId="16" hidden="1">'PA- 2020 SALUD'!$A$8:$BE$8</definedName>
    <definedName name="_xlnm._FilterDatabase" localSheetId="18" hidden="1">'PA- 2020 SEC GENERAL'!$A$8:$BE$8</definedName>
    <definedName name="_xlnm._FilterDatabase" localSheetId="19" hidden="1">'PA- 2020 SEC JURIDICA'!$A$8:$BE$8</definedName>
    <definedName name="_xlnm._FilterDatabase" localSheetId="17" hidden="1">'PA- 2020 TRANSITO'!$A$8:$BE$8</definedName>
    <definedName name="_xlnm._FilterDatabase" localSheetId="20" hidden="1">'PA- 2020 UMATA'!$A$8:$BE$8</definedName>
    <definedName name="Conceptos_MOD" localSheetId="10">[1]Gastos_Inversión_2012!#REF!</definedName>
    <definedName name="Conceptos_MOD" localSheetId="7">[1]Gastos_Inversión_2012!#REF!</definedName>
    <definedName name="Conceptos_MOD" localSheetId="6">[1]Gastos_Inversión_2012!#REF!</definedName>
    <definedName name="Conceptos_MOD" localSheetId="2">[1]Gastos_Inversión_2012!#REF!</definedName>
    <definedName name="Conceptos_MOD" localSheetId="8">[1]Gastos_Inversión_2012!#REF!</definedName>
    <definedName name="Conceptos_MOD" localSheetId="11">[1]Gastos_Inversión_2012!#REF!</definedName>
    <definedName name="Conceptos_MOD" localSheetId="12">[1]Gastos_Inversión_2012!#REF!</definedName>
    <definedName name="Conceptos_MOD" localSheetId="13">[1]Gastos_Inversión_2012!#REF!</definedName>
    <definedName name="Conceptos_MOD" localSheetId="3">[1]Gastos_Inversión_2012!#REF!</definedName>
    <definedName name="Conceptos_MOD" localSheetId="0">[1]Gastos_Inversión_2012!#REF!</definedName>
    <definedName name="Conceptos_MOD" localSheetId="4">[1]Gastos_Inversión_2012!#REF!</definedName>
    <definedName name="Conceptos_MOD" localSheetId="5">[1]Gastos_Inversión_2012!#REF!</definedName>
    <definedName name="Conceptos_MOD" localSheetId="14">[1]Gastos_Inversión_2012!#REF!</definedName>
    <definedName name="Conceptos_MOD" localSheetId="15">[1]Gastos_Inversión_2012!#REF!</definedName>
    <definedName name="Conceptos_MOD" localSheetId="1">[1]Gastos_Inversión_2012!#REF!</definedName>
    <definedName name="Conceptos_MOD" localSheetId="9">[1]Gastos_Inversión_2012!#REF!</definedName>
    <definedName name="Conceptos_MOD" localSheetId="16">[1]Gastos_Inversión_2012!#REF!</definedName>
    <definedName name="Conceptos_MOD" localSheetId="18">[1]Gastos_Inversión_2012!#REF!</definedName>
    <definedName name="Conceptos_MOD" localSheetId="19">[1]Gastos_Inversión_2012!#REF!</definedName>
    <definedName name="Conceptos_MOD" localSheetId="17">[1]Gastos_Inversión_2012!#REF!</definedName>
    <definedName name="Conceptos_MOD" localSheetId="20">[1]Gastos_Inversión_2012!#REF!</definedName>
    <definedName name="Conceptos_MOD">[1]Gastos_Inversión_2012!#REF!</definedName>
    <definedName name="ESTRATREGICOS" localSheetId="10">#REF!</definedName>
    <definedName name="ESTRATREGICOS" localSheetId="7">#REF!</definedName>
    <definedName name="ESTRATREGICOS" localSheetId="6">#REF!</definedName>
    <definedName name="ESTRATREGICOS" localSheetId="2">#REF!</definedName>
    <definedName name="ESTRATREGICOS" localSheetId="8">#REF!</definedName>
    <definedName name="ESTRATREGICOS" localSheetId="11">#REF!</definedName>
    <definedName name="ESTRATREGICOS" localSheetId="12">#REF!</definedName>
    <definedName name="ESTRATREGICOS" localSheetId="13">#REF!</definedName>
    <definedName name="ESTRATREGICOS" localSheetId="3">#REF!</definedName>
    <definedName name="ESTRATREGICOS" localSheetId="0">#REF!</definedName>
    <definedName name="ESTRATREGICOS" localSheetId="4">#REF!</definedName>
    <definedName name="ESTRATREGICOS" localSheetId="5">#REF!</definedName>
    <definedName name="ESTRATREGICOS" localSheetId="14">#REF!</definedName>
    <definedName name="ESTRATREGICOS" localSheetId="15">#REF!</definedName>
    <definedName name="ESTRATREGICOS" localSheetId="1">#REF!</definedName>
    <definedName name="ESTRATREGICOS" localSheetId="9">#REF!</definedName>
    <definedName name="ESTRATREGICOS" localSheetId="16">#REF!</definedName>
    <definedName name="ESTRATREGICOS" localSheetId="18">#REF!</definedName>
    <definedName name="ESTRATREGICOS" localSheetId="19">#REF!</definedName>
    <definedName name="ESTRATREGICOS" localSheetId="17">#REF!</definedName>
    <definedName name="ESTRATREGICOS" localSheetId="20">#REF!</definedName>
    <definedName name="ESTRATREGICOS">#REF!</definedName>
    <definedName name="MUNICIPIOS_CHIP" localSheetId="10">#REF!</definedName>
    <definedName name="MUNICIPIOS_CHIP" localSheetId="7">#REF!</definedName>
    <definedName name="MUNICIPIOS_CHIP" localSheetId="6">#REF!</definedName>
    <definedName name="MUNICIPIOS_CHIP" localSheetId="2">#REF!</definedName>
    <definedName name="MUNICIPIOS_CHIP" localSheetId="8">#REF!</definedName>
    <definedName name="MUNICIPIOS_CHIP" localSheetId="11">#REF!</definedName>
    <definedName name="MUNICIPIOS_CHIP" localSheetId="12">#REF!</definedName>
    <definedName name="MUNICIPIOS_CHIP" localSheetId="13">#REF!</definedName>
    <definedName name="MUNICIPIOS_CHIP" localSheetId="3">#REF!</definedName>
    <definedName name="MUNICIPIOS_CHIP" localSheetId="0">#REF!</definedName>
    <definedName name="MUNICIPIOS_CHIP" localSheetId="4">#REF!</definedName>
    <definedName name="MUNICIPIOS_CHIP" localSheetId="5">#REF!</definedName>
    <definedName name="MUNICIPIOS_CHIP" localSheetId="14">#REF!</definedName>
    <definedName name="MUNICIPIOS_CHIP" localSheetId="15">#REF!</definedName>
    <definedName name="MUNICIPIOS_CHIP" localSheetId="1">#REF!</definedName>
    <definedName name="MUNICIPIOS_CHIP" localSheetId="9">#REF!</definedName>
    <definedName name="MUNICIPIOS_CHIP" localSheetId="16">#REF!</definedName>
    <definedName name="MUNICIPIOS_CHIP" localSheetId="18">#REF!</definedName>
    <definedName name="MUNICIPIOS_CHIP" localSheetId="19">#REF!</definedName>
    <definedName name="MUNICIPIOS_CHIP" localSheetId="17">#REF!</definedName>
    <definedName name="MUNICIPIOS_CHIP" localSheetId="20">#REF!</definedName>
    <definedName name="MUNICIPIOS_CHIP">#REF!</definedName>
  </definedNames>
  <calcPr calcId="181029"/>
  <fileRecoveryPr autoRecover="0"/>
</workbook>
</file>

<file path=xl/calcChain.xml><?xml version="1.0" encoding="utf-8"?>
<calcChain xmlns="http://schemas.openxmlformats.org/spreadsheetml/2006/main">
  <c r="P9" i="17" l="1"/>
  <c r="N9" i="17" s="1"/>
  <c r="P13" i="17"/>
  <c r="W15" i="17"/>
  <c r="W14" i="17"/>
  <c r="W13" i="17"/>
  <c r="W12" i="17"/>
  <c r="W11" i="17"/>
  <c r="W9" i="17"/>
  <c r="P15" i="17" l="1"/>
  <c r="N15" i="17" s="1"/>
  <c r="P14" i="17"/>
  <c r="P12" i="17" l="1"/>
  <c r="P11" i="17"/>
  <c r="N11" i="17" s="1"/>
  <c r="N12" i="17" l="1"/>
  <c r="P16" i="17"/>
  <c r="AH15" i="17" l="1"/>
  <c r="AG9" i="17"/>
  <c r="AF13" i="17" l="1"/>
  <c r="AH13" i="17" l="1"/>
  <c r="AM15" i="17" l="1"/>
  <c r="AM9" i="17"/>
  <c r="AM11" i="17"/>
  <c r="AM12" i="17"/>
  <c r="AM14" i="17"/>
  <c r="AM13" i="17"/>
  <c r="AE16" i="17"/>
  <c r="AL16" i="17"/>
  <c r="AF16" i="17"/>
  <c r="AK16" i="17"/>
  <c r="AG16" i="17"/>
  <c r="AH14" i="17"/>
  <c r="AH12" i="17"/>
  <c r="AH11" i="17"/>
  <c r="AH9" i="17"/>
  <c r="AH16" i="17" l="1"/>
  <c r="AM16" i="17"/>
  <c r="O9" i="8" l="1"/>
  <c r="O64" i="8" l="1"/>
  <c r="O63" i="8"/>
  <c r="O62" i="8"/>
  <c r="O61" i="8"/>
  <c r="O60" i="8"/>
  <c r="O59" i="8"/>
  <c r="O58" i="8"/>
  <c r="O57" i="8"/>
  <c r="O56" i="8"/>
  <c r="O55" i="8"/>
  <c r="O54" i="8"/>
  <c r="O53" i="8"/>
  <c r="O52" i="8"/>
  <c r="O51" i="8"/>
  <c r="O50" i="8"/>
  <c r="O49" i="8"/>
  <c r="O48" i="8"/>
  <c r="O47" i="8"/>
  <c r="O46" i="8"/>
  <c r="O45" i="8"/>
  <c r="O44" i="8"/>
  <c r="O43" i="8"/>
  <c r="O42" i="8"/>
  <c r="O41" i="8"/>
  <c r="O40" i="8"/>
  <c r="O39" i="8"/>
  <c r="O38" i="8"/>
  <c r="O37" i="8"/>
  <c r="O34" i="8"/>
  <c r="O35" i="8"/>
  <c r="O36" i="8"/>
  <c r="O33" i="8"/>
  <c r="O30" i="8"/>
  <c r="O29" i="8"/>
  <c r="O31" i="8"/>
  <c r="O28" i="8"/>
  <c r="O27" i="8"/>
  <c r="O26" i="8"/>
  <c r="O25" i="8"/>
  <c r="O24" i="8"/>
  <c r="O23" i="8"/>
  <c r="O22" i="8"/>
  <c r="O21" i="8"/>
  <c r="O18" i="8"/>
  <c r="O17" i="8"/>
  <c r="O20" i="8"/>
  <c r="O19" i="8"/>
  <c r="O16" i="8"/>
  <c r="O15" i="8"/>
  <c r="O14" i="8"/>
  <c r="O13" i="8"/>
  <c r="O11" i="8"/>
  <c r="N11" i="8" s="1"/>
  <c r="O12" i="8"/>
  <c r="N12" i="8" s="1"/>
  <c r="O10" i="8"/>
  <c r="N9" i="8"/>
  <c r="N10" i="8" l="1"/>
  <c r="O3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10</author>
  </authors>
  <commentList>
    <comment ref="R9" authorId="0" shapeId="0" xr:uid="{00000000-0006-0000-0400-000001000000}">
      <text>
        <r>
          <rPr>
            <b/>
            <sz val="9"/>
            <color indexed="81"/>
            <rFont val="Tahoma"/>
            <family val="2"/>
          </rPr>
          <t>Windows 10:</t>
        </r>
        <r>
          <rPr>
            <sz val="9"/>
            <color indexed="81"/>
            <rFont val="Tahoma"/>
            <family val="2"/>
          </rPr>
          <t xml:space="preserve">
ponderar la meta frente al indicador</t>
        </r>
      </text>
    </comment>
    <comment ref="V9" authorId="0" shapeId="0" xr:uid="{00000000-0006-0000-0400-000002000000}">
      <text>
        <r>
          <rPr>
            <b/>
            <sz val="9"/>
            <color indexed="81"/>
            <rFont val="Tahoma"/>
            <family val="2"/>
          </rPr>
          <t>Windows 10:</t>
        </r>
        <r>
          <rPr>
            <sz val="9"/>
            <color indexed="81"/>
            <rFont val="Tahoma"/>
            <family val="2"/>
          </rPr>
          <t xml:space="preserve">
los avances trimestrales no van acomulativos</t>
        </r>
      </text>
    </comment>
    <comment ref="AG9" authorId="0" shapeId="0" xr:uid="{00000000-0006-0000-0400-000003000000}">
      <text>
        <r>
          <rPr>
            <b/>
            <sz val="9"/>
            <color indexed="81"/>
            <rFont val="Tahoma"/>
            <family val="2"/>
          </rPr>
          <t>Windows 10:</t>
        </r>
        <r>
          <rPr>
            <sz val="9"/>
            <color indexed="81"/>
            <rFont val="Tahoma"/>
            <family val="2"/>
          </rPr>
          <t xml:space="preserve">
falta por reportar 
 $ 3.570.000</t>
        </r>
      </text>
    </comment>
  </commentList>
</comments>
</file>

<file path=xl/sharedStrings.xml><?xml version="1.0" encoding="utf-8"?>
<sst xmlns="http://schemas.openxmlformats.org/spreadsheetml/2006/main" count="3552" uniqueCount="708">
  <si>
    <t>PROGRAMA</t>
  </si>
  <si>
    <t>TIPO DE META Incremento, Reducción o Mantenimiento</t>
  </si>
  <si>
    <t>FUNCIONARIO (S) RESPONSABLE (S)</t>
  </si>
  <si>
    <t>PROYECTO</t>
  </si>
  <si>
    <t>VIABILIADAD</t>
  </si>
  <si>
    <t>RECURSOS</t>
  </si>
  <si>
    <t>OBSERVACIONES</t>
  </si>
  <si>
    <t>INDICADOR</t>
  </si>
  <si>
    <t>CODIGO</t>
  </si>
  <si>
    <t>NOMBRE</t>
  </si>
  <si>
    <t>APROPIACION INICIAL</t>
  </si>
  <si>
    <t>IMDERTY</t>
  </si>
  <si>
    <t>MEDIOS DE VERIFICACIÓN</t>
  </si>
  <si>
    <t>FECHA TERMINACIÓN DE LA ACTIVIDAD</t>
  </si>
  <si>
    <t>CANTIDAD PROGRAMADA 2020</t>
  </si>
  <si>
    <t>PROGRAMACIÓN/EJECUCIÓN</t>
  </si>
  <si>
    <t>APROPIACION DEFINITIVA TRIM I</t>
  </si>
  <si>
    <t>EJECUCIÓN TRIM I</t>
  </si>
  <si>
    <t>%</t>
  </si>
  <si>
    <t>NOMBRE DE PROYECTO</t>
  </si>
  <si>
    <t xml:space="preserve">SECRETARIA RESPONSABLE </t>
  </si>
  <si>
    <t>Secretaría de educación</t>
  </si>
  <si>
    <t>Número</t>
  </si>
  <si>
    <t>Número de Elementos didácticos (cartillas) con enfoque étnico indígena, fortalecidos.</t>
  </si>
  <si>
    <t xml:space="preserve">Plan de Gobernanza indígena </t>
  </si>
  <si>
    <t>Gobernanza étnica</t>
  </si>
  <si>
    <t>YUMBO ÉTNICO: INDÍGENAS</t>
  </si>
  <si>
    <t>Número de docentes con enfoque étnico indígena, formados.</t>
  </si>
  <si>
    <t>Modelo de Lengua propia fortalecido.</t>
  </si>
  <si>
    <t>Acciones de Fortalecimiento organizativo al deporte.</t>
  </si>
  <si>
    <t xml:space="preserve">Apoyo a la gestión Fondo Álvaro Ulcue Choqué.  </t>
  </si>
  <si>
    <t>Secretaria de Salud</t>
  </si>
  <si>
    <t>Modelo de Medicina propia implementado.</t>
  </si>
  <si>
    <t>Apoyo a la gestión de conformación de la AIC.</t>
  </si>
  <si>
    <t>Oficina de Desarrollo Económico</t>
  </si>
  <si>
    <t>Proyectos de manufactura indígena concertado y gestionado.</t>
  </si>
  <si>
    <t xml:space="preserve">Proyectos seguridad alimentaria indígena concertado y gestionado. </t>
  </si>
  <si>
    <t>Acompañamiento para la concertación y gestión de los componentes del Plan de Vida de los pueblos indígenas.</t>
  </si>
  <si>
    <t>Secretaría de Bienestar Social y Participación Ciudadana</t>
  </si>
  <si>
    <t>Número de personas en procesos de control social a la gestión pública, formadas.</t>
  </si>
  <si>
    <t>Un Yumbo planificado</t>
  </si>
  <si>
    <t>YUMBO CON GOBERNABILIDAD Y FORTALECIMIENTO INSTITUCIONAL</t>
  </si>
  <si>
    <t>Secretaría de Gestión Humana</t>
  </si>
  <si>
    <t>Número de informes de actualización de vacantes reportadas para concurso de méritos ante la Comisión Nacional del Servicio Civil, realizados.</t>
  </si>
  <si>
    <t>Oficina de defensoría al Ciudadano en servicios de salud, creada.</t>
  </si>
  <si>
    <t>Número de informes de Seguimiento Jornadas los Subcomités técnicos de justicia transicional, construidos.</t>
  </si>
  <si>
    <t xml:space="preserve">Número de informes de Seguimiento a Comité Territorial de Justicia transicional, construidos. </t>
  </si>
  <si>
    <t>Número de caracterizaciones a la población víctima del conflicto armado, realizadas.</t>
  </si>
  <si>
    <t>Número de Planes de Acción Territorial para la atención y reparación integral a las víctimas del conflicto armado, formulado y actualizado.</t>
  </si>
  <si>
    <t>Numero</t>
  </si>
  <si>
    <t>Oficina de acompañamiento para la Mujer, creada.</t>
  </si>
  <si>
    <t xml:space="preserve">Número de líderes y lideresas comunales en la escuela Formador de Formadores, participando. </t>
  </si>
  <si>
    <t>Número de dignatarios y dignatarias sociales y comunitarios con formación comunal permanente, beneficiados.</t>
  </si>
  <si>
    <t>Número dignatarios y dignatarias comunales en ruta de formación empresarial, beneficiados.</t>
  </si>
  <si>
    <t>Oficina de Prensa y Comunicaciones</t>
  </si>
  <si>
    <t>Numero de Planes Estratégicos de Comunicaciones, implementados.</t>
  </si>
  <si>
    <t xml:space="preserve">Instancias de prevención y coordinación de lucha contra la corrupción, fortalecida. </t>
  </si>
  <si>
    <t xml:space="preserve">Número de Jornadas participativas de Seguimiento y Evaluación, lideradas por Consejo Territorial de Planeación. </t>
  </si>
  <si>
    <t>Política de seguridad digital, creada.</t>
  </si>
  <si>
    <t>Número de dependencias de la Alcaldía que reportan indicadores de Gobierno Abierto.</t>
  </si>
  <si>
    <t>Número de componentes de transparencia activa, implementados.</t>
  </si>
  <si>
    <t>Modelo de Participación Ciudadana y Gobierno Abierto, formulado y adoptado.</t>
  </si>
  <si>
    <t>Número de Foros de Internacionalización de Yumbo realizado.</t>
  </si>
  <si>
    <t>UMATA</t>
  </si>
  <si>
    <t xml:space="preserve">Número de jornadas de reconocimiento de la identidad campesina municipal, desarrolladas. </t>
  </si>
  <si>
    <t>Número de Instancias de participación para el desarrollo rural, implementadas.</t>
  </si>
  <si>
    <t>Unidad de formulación y sistema de información para proyectos estratégicos, creada.</t>
  </si>
  <si>
    <t>Número de funcionarios y servidores públicos con capacidad para formular, diseñar, hacer seguimiento y evaluación proyectos de Ciencia Tecnología e Innovación.</t>
  </si>
  <si>
    <t>Incrementar los tramites transformados digitalmente en el Municipio de Yumbo durante el cuatrenio 2020-2023</t>
  </si>
  <si>
    <t xml:space="preserve">Número de iniciativas tecnológicas del PESPI 2020-2023 de la administración central, implementada. </t>
  </si>
  <si>
    <t>Formular un PESPI en el Municipio de Yumbo durante el periodo 2020-2023</t>
  </si>
  <si>
    <t xml:space="preserve">Número de iniciativas tecnológicas del PETIC 2020-2023 de la Administración central, implementada. </t>
  </si>
  <si>
    <t>Formular un PETIC en el Municipio de Yumbo durante el periodo 2020-2023</t>
  </si>
  <si>
    <t>Número de Políticas de infraestructura de datos espaciales y datos con reserva adoptada.</t>
  </si>
  <si>
    <t>Número de Unidades de información – Big Data creada y articulada.</t>
  </si>
  <si>
    <t>Número de institucionalidad TIC municipal creada y articulada.</t>
  </si>
  <si>
    <t>Rediseño institucional implementado.</t>
  </si>
  <si>
    <t>Convenio Interadministrativo suscrito</t>
  </si>
  <si>
    <t>Articulación Regional</t>
  </si>
  <si>
    <t>Sistema de Información Geográfica para la Gestión Territorial Estandarizada desarrollado</t>
  </si>
  <si>
    <t>Estudios de factibilidad para la localización de parques de reciclaje</t>
  </si>
  <si>
    <t>km de ciclo-ruta Yumbo-Cali gestionada</t>
  </si>
  <si>
    <t>Número de estudios básicos para la incorporación de la gestión del riesgo bajo el normativo Decreto 1077 de 2015.</t>
  </si>
  <si>
    <t>Planeación territorial</t>
  </si>
  <si>
    <t>Red Hidro sensórica y de calidad del aire, implementada.</t>
  </si>
  <si>
    <t>Porcentaje de la Red de alertas tempranas para riesgos tecnológicos, inundaciones e incendios forestales implementada.</t>
  </si>
  <si>
    <t>Banco de imágenes satelitales, aerofotografias y orthophotos del municipio creado e Implementado.</t>
  </si>
  <si>
    <t>Secretaría de Hacienda</t>
  </si>
  <si>
    <t>Estrategia para impulsar la cultura tributaria a los contribuyentes, implementada.</t>
  </si>
  <si>
    <t>Expedientes tributarios, fiscalizados. </t>
  </si>
  <si>
    <t>Pesos/Col</t>
  </si>
  <si>
    <t>Cartera morosa del municipio, recuperada.</t>
  </si>
  <si>
    <t>Estudio de estructuración de proyectos estratégicos urbanos, formulados y gestionados.</t>
  </si>
  <si>
    <t>Unidad de formulación de proyectos estratégicos, creada.</t>
  </si>
  <si>
    <t>Unidad de gobernanza de datos, creada.</t>
  </si>
  <si>
    <t>Plataforma de potenciales beneficiados a programas institucionales, diseñada e implementada.</t>
  </si>
  <si>
    <t>Sistema integral de Información, Monitoreo y Control Territorial Municipal, desarrollado</t>
  </si>
  <si>
    <t>Número de actualizaciones de la Base de datos del Sisbén, realizadas.</t>
  </si>
  <si>
    <t xml:space="preserve">Número </t>
  </si>
  <si>
    <t>Gestión catastral en el municipio de yumbo, Habilitada e implementada.</t>
  </si>
  <si>
    <t>Número de actualizaciones catastrales con enfoque multipropósito, realizadas.</t>
  </si>
  <si>
    <t>Número de Comunidades Mineras con procesos de fortalecimiento, desarrollados.</t>
  </si>
  <si>
    <t>Lineamientos de Política Minera Municipal, construida.</t>
  </si>
  <si>
    <t>Número de etapas del proceso de revisión general de la estratificación urbana, realizadas.</t>
  </si>
  <si>
    <t>Número de componentes del Expediente Municipal, actualizado.</t>
  </si>
  <si>
    <t>Plan de Ordenamiento Territorial, formulado y adoptado.</t>
  </si>
  <si>
    <t>Zonas wifi públicas correctamente, operando.</t>
  </si>
  <si>
    <t xml:space="preserve">Puntos digitales correctamente, operando. </t>
  </si>
  <si>
    <t>Numero de Laboratorios de Excelencia e innovación tecnológica formulados e implementados.</t>
  </si>
  <si>
    <t>Número de Infraestructuras tecnológicas para el cerco epidemiológico, desarrollada e implementada.</t>
  </si>
  <si>
    <t>Infraestructura para el teletrabajo y trabajo colaborativo, implementada.</t>
  </si>
  <si>
    <t>Sala Inteligente de Gestión y manejo de Urgencias, Emergencias y Desastres impolementada.</t>
  </si>
  <si>
    <t>Numero de Salas inteligentes de telepresencia implementadas.</t>
  </si>
  <si>
    <t>Componentes del datacenter y centro de cableado, actualizados.</t>
  </si>
  <si>
    <t xml:space="preserve">Número de Emisoras de interés público, urbanas y rurales. Implementadas. </t>
  </si>
  <si>
    <t>Numero Servidores públicos para habilidades de teletrabajo capacitados y certificados.</t>
  </si>
  <si>
    <t>Municipio de Yumbo certificado ante la Comisión de Regulación de Comunicaciones (CRC) por eliminación de barreras al despliegue de infraestructura.</t>
  </si>
  <si>
    <t>Número de Redes multipropósito de alta velocidad para la conectividad municipal, formulada y desarrollada</t>
  </si>
  <si>
    <t>Número de informes de los análisis a partir del lago de datos, implementado.</t>
  </si>
  <si>
    <t>Plataforma de información para el manejo de la reserva estadística implementada.</t>
  </si>
  <si>
    <t>Numero de programa de BIG DATA (bodega de datos) implementado.</t>
  </si>
  <si>
    <t>Sistemas de información para la planeación estratégica, implementado.</t>
  </si>
  <si>
    <t>Secretaría Jurídica</t>
  </si>
  <si>
    <t>Política de prevención del daño antijurídico y defensa de los intereses del municipio, actualizada e implementada.</t>
  </si>
  <si>
    <t>Política de Gobierno Digital, adoptada e  implementada.</t>
  </si>
  <si>
    <t>Oficina de Control Interno</t>
  </si>
  <si>
    <t>Proceso de auditoria tecnológicamente implementado.</t>
  </si>
  <si>
    <t>Oficina de Control Disciplinario</t>
  </si>
  <si>
    <t xml:space="preserve">Número de Salas de audiencias para aplicación del proceso disciplinario, implementadas. </t>
  </si>
  <si>
    <t xml:space="preserve">Número de Servidores Públicos beneficiados con jornadas de prevención de conductas disciplinables (Caso: COVID-19).  </t>
  </si>
  <si>
    <t>Sistema de Seguimiento y Evaluación al Plan de Desarrollo Municipal, implementado.</t>
  </si>
  <si>
    <t xml:space="preserve">Número de Servidores públicos beneficiados con el sistema de Gestión de la Seguridad y la salud en el Trabajo. </t>
  </si>
  <si>
    <t xml:space="preserve">Número de Familias de los empleados públicos beneficiadas con el Plan de Bienestar Institucional. </t>
  </si>
  <si>
    <t>Numeros de líneas de acción del Sistema de Atención al Ciudadano en la administración central, implementados.</t>
  </si>
  <si>
    <t xml:space="preserve">Número de Planes Institucionales de Capacitación para los empleados públicos del municipio, implementados. </t>
  </si>
  <si>
    <t>Implementar un modelo de turismo sostenible en las reservas nacionales del Municipio, fortaleciendo los procesos existentes.</t>
  </si>
  <si>
    <t>Desarrollo Turístico</t>
  </si>
  <si>
    <t>Creemos en un Yumbo más productivo y competitivo</t>
  </si>
  <si>
    <t>YUMBO PRODUCTIVO</t>
  </si>
  <si>
    <t>Plan de turismo de impacto regional formulado e implementado.</t>
  </si>
  <si>
    <t>Número de nuevos emprendimientos turísticos creados.</t>
  </si>
  <si>
    <t>Número de emprendimientos turísticos con asistencia y acompañamiento técnico.</t>
  </si>
  <si>
    <t>Número rutas turísticas creadas.</t>
  </si>
  <si>
    <t>Mesa intersectorial empresarial, creada.</t>
  </si>
  <si>
    <t>Fomento a la educación terciaria</t>
  </si>
  <si>
    <t>Banco de Oportunidades, gestionado.</t>
  </si>
  <si>
    <t>Sistema Integrado de Emprendimiento, creado e implementado.</t>
  </si>
  <si>
    <t>Secretaría de Educación</t>
  </si>
  <si>
    <t>Proyecto Educativo Institucional (PEI), con enfoque diferencial Ajustado.</t>
  </si>
  <si>
    <t>Proyecto Educativo Rural (PER), con enfoque diferencial formulado.</t>
  </si>
  <si>
    <t>Proyecto Educativo Comunitario (PEC), con enfoque diferencial formulado.</t>
  </si>
  <si>
    <t>Número de Instituciones Educativas oficiales articuladas con Programas de Media Técnica.</t>
  </si>
  <si>
    <t>Número de Instituciones Educativas con Programas PREICFES, implementado.</t>
  </si>
  <si>
    <t>Fondo de Becas para la Educación Terciaria del Municipio de Yumbo, Creado.</t>
  </si>
  <si>
    <t>IMETY</t>
  </si>
  <si>
    <t>Agencia Pública de Gestión y Colocación de Empleo, implementada.</t>
  </si>
  <si>
    <t>Competencias para la Producción y la competitividad</t>
  </si>
  <si>
    <t>Número de personas en artes y oficios y emprendimiento, certificadas.</t>
  </si>
  <si>
    <t>Número de proyectos productivos generados con emprendedores.</t>
  </si>
  <si>
    <t>Proyectos Productivos con inclusión</t>
  </si>
  <si>
    <t>Proyectos productivos para la población vulnerable.</t>
  </si>
  <si>
    <t>Número de proyectos productivos generados con los grupos de población especial y en situación de vulnerabilidad.</t>
  </si>
  <si>
    <t>Número de estudios de oferta y demanda laboral, actualizados.</t>
  </si>
  <si>
    <t>Empleo de calidad</t>
  </si>
  <si>
    <t>Competitividad, innovación, empleo de calidad e identidad territorial en Yumbo</t>
  </si>
  <si>
    <t>Número de aprendices con asistencia técnica empresarial vinculados.</t>
  </si>
  <si>
    <t>Número de empleos de calidad logrados mediante gestión con las empresas de la zona industrial.</t>
  </si>
  <si>
    <t>Número de personas vinculadas laboralmente mediante acompañamiento de la Unidad de Desarrollo Económico.</t>
  </si>
  <si>
    <t>Alianzas de gestión de recursos para emprendedores con enfoque diferencial, Implementada.</t>
  </si>
  <si>
    <t>Emprendimiento</t>
  </si>
  <si>
    <t>Modelo de Economía Colaborativa estructurado e implementado.</t>
  </si>
  <si>
    <t>Programa de emprendimiento dirigido a la población con discapacidad.</t>
  </si>
  <si>
    <t>Rutas para el emprendimiento de los adultos mayores implementada.</t>
  </si>
  <si>
    <t>Número de nuevas empresas asentadas en el Municipio de Yumbo.</t>
  </si>
  <si>
    <t>Número de proyectos de innovación, tecnología y emprendimiento realizados con MIPYMES del Municipio de Yumbo en el periodo 2020-2023.</t>
  </si>
  <si>
    <t>Número de proyectos de innovación, tecnología y emprendimiento realizados con alumnos de las instituciones educativas del Municipio de Yumbo en el periodo 2020-2023.</t>
  </si>
  <si>
    <t>Número de proyectos con asistencia técnica en emprendimiento asociativo.</t>
  </si>
  <si>
    <t>Número de MIPYMES con asistencia técnica en la utilización de herramientas Tic.</t>
  </si>
  <si>
    <t>Número de MIPYMES con asistencia técnica organizacional.</t>
  </si>
  <si>
    <t>Número de Ton</t>
  </si>
  <si>
    <t>Número de toneladas de Productos comercializados.</t>
  </si>
  <si>
    <t>Fomento a la competitividad mediante encadenamientos productivos rurales</t>
  </si>
  <si>
    <t>Territorio rural productivo, viable y sostenible</t>
  </si>
  <si>
    <t>Número de Investigaciones realizadas mediante los comités de Investigación Agrícola Local CIAL.</t>
  </si>
  <si>
    <t>Número de Grupos Asociativos productivos agropecuarios operativos en el Municipio de Yumbo, durante el cuatrienio 2020-2023.</t>
  </si>
  <si>
    <t>Número de Sistemas de cosecha y almacenamiento de agua Instalados y operativos.</t>
  </si>
  <si>
    <t>Producción agropecuaria</t>
  </si>
  <si>
    <t>Unidades de material vegetal reproducidas en el vivero municipal para los programas agropecuario y ambiental del municipio de yumbo, durante el cuatrenio 2020-2023.</t>
  </si>
  <si>
    <t>Ton</t>
  </si>
  <si>
    <t>Toneladas de producto generado de pequeños y medianos productores agropecuarios.</t>
  </si>
  <si>
    <t>Número de pequeños y medianos productores agropecuarios inscritos en el RUAT en proceso de extensión agropecuaria.</t>
  </si>
  <si>
    <t>IMVIYUMBO</t>
  </si>
  <si>
    <t xml:space="preserve">Número de predios, titulados. </t>
  </si>
  <si>
    <t>Vivienda nueva</t>
  </si>
  <si>
    <t>Vivienda Digna y Hábitat</t>
  </si>
  <si>
    <t>Número de subsidios para vivienda VIP y VIS nueva, adjudicados con enfoque diferencial.</t>
  </si>
  <si>
    <t>Secretaría de Infraestructura y Servicios Públicos</t>
  </si>
  <si>
    <t>Número de estudios y diseños de infraestructura vial (vías, puentes, vehiculares y peatonales).</t>
  </si>
  <si>
    <t>Yumbo con Mejores vías para la movilidad</t>
  </si>
  <si>
    <t>Yumbo Urbano, Renovado y Sostenible</t>
  </si>
  <si>
    <t xml:space="preserve">Secretaría de Infraestructura y Servicios Públicos </t>
  </si>
  <si>
    <t>Metros lineales</t>
  </si>
  <si>
    <t xml:space="preserve"> Metros lineales de vías urbanas intervenidas con actividades de mejoramiento.</t>
  </si>
  <si>
    <t xml:space="preserve"> Metros lineales de vías urbanas intervenidas con actividades de rehabilitación.</t>
  </si>
  <si>
    <t>Metros lineales de vías urbanas intervenidas con actividades de mantenimiento .</t>
  </si>
  <si>
    <t>Metros lineales de reposición de canales y colectores programados en el PSMV de la zona urbana del municipio de Yumbo.</t>
  </si>
  <si>
    <t>Yumbo, con Servicios Públicos de calidad</t>
  </si>
  <si>
    <t>Número de eliminaciones de puntos de vertimiento colectivo en la zona urbana del Municipio de Yumbo.</t>
  </si>
  <si>
    <t>Metros lineales de la red de alcantarillado con reposición (MIB).</t>
  </si>
  <si>
    <t>Metros lineales de la red de acueducto con reposición (MIB).</t>
  </si>
  <si>
    <t>Plan Maestro de Alcantarillado elaborados.</t>
  </si>
  <si>
    <t>Número de suscriptores de los estratos 1,2 y 3 con beneficio de subsidio de acueducto, alcantarillado y aseo.</t>
  </si>
  <si>
    <t>Plan de gestión y contingencia para los servicios de acueducto y alcantarillado del Municipio de Yumbo, implementado</t>
  </si>
  <si>
    <t>Plan Maestro de Acueducto formulado.</t>
  </si>
  <si>
    <t>o</t>
  </si>
  <si>
    <t>Número de sistemas de acueducto mejorados.</t>
  </si>
  <si>
    <t>Edificios Públicos renovados  y /o mantenidos (Camy; Complejo Titan; Umata; Comisaría de Familia; Centro Vida y 3 CDI</t>
  </si>
  <si>
    <t>Yumbo, con Mejores Edificios Públicos</t>
  </si>
  <si>
    <t>Edificio de la Plaza de mercado renovado y mantenido.</t>
  </si>
  <si>
    <t xml:space="preserve">Metros Lineales </t>
  </si>
  <si>
    <t>Metros Lineales de alcantarillado en la zona industrial, construidos.</t>
  </si>
  <si>
    <t>La industria con Servicios Públicos de Calidad</t>
  </si>
  <si>
    <t>Yumbo Industrial y Competitivo.</t>
  </si>
  <si>
    <t>Metros lineales de alcantarillado en la zona industrial (Acopi y Cencar), rehabilitados.</t>
  </si>
  <si>
    <t>Metros lineales de colectores principales y emisor final construidos en la Zona Industrial del Municipio de Yumbo.</t>
  </si>
  <si>
    <t>Número de PTAR de tratamiento construidas en la Zona Sur del Municipio de Yumbo.</t>
  </si>
  <si>
    <t>Unidad</t>
  </si>
  <si>
    <t>Estudios para vías paralelas al corredor férreo de la zona industrial del Municipio de Yumbo, elaborado.</t>
  </si>
  <si>
    <t>Vías industriales para la competitividad</t>
  </si>
  <si>
    <t>Km de vías</t>
  </si>
  <si>
    <t xml:space="preserve"> Km de vías zona industrial con actividades de mejoramiento, ejecutadas.</t>
  </si>
  <si>
    <t>Km de vías zona industrial con actividades de rehabilitación, ejecutadas.</t>
  </si>
  <si>
    <t>Km de vías en zona industrial con actividades de mantenimiento, ejecutadas.</t>
  </si>
  <si>
    <t>Número de sistemas de alcantarillado y tratamiento entregadas por el Municipio de Yumbo para operación (Miravalle; La Carolina; Pilas de Dapa; El Rodadero; Rinconcito; Pedregal; Mulaló; 2 en San Marcos).</t>
  </si>
  <si>
    <t>El campo con Servicios Públicos de Calidad</t>
  </si>
  <si>
    <t>Yumbo Rural y Productivo</t>
  </si>
  <si>
    <t>Metros Lineales</t>
  </si>
  <si>
    <t>Metros Lineales de red de alcantarillado con mantenimiento en la zona rural del Municipio de Yumbo</t>
  </si>
  <si>
    <t>Metros Lineales de red de alcantarillado construidos en la zona rural del Municipio de Yumbo</t>
  </si>
  <si>
    <t>Número de sistemas de alcantarillado y PTAR rurales con diseño y construidas y entregadas para operación en la zona rural.</t>
  </si>
  <si>
    <t>Número de sistemas de Acueducto Rurales con IRCA &lt;= 5 implementados.</t>
  </si>
  <si>
    <t>Km</t>
  </si>
  <si>
    <t>Km construidos de vías rurales integrados a la malla de movilidad del Municipio de Yumbo (Mangavieja-Miravalle Norte) (Pedregal- Sector Cachibi).</t>
  </si>
  <si>
    <t>Vías rurales para la productividad</t>
  </si>
  <si>
    <t xml:space="preserve"> Km de vías rurales  intervenidas con actividades de Mejoramiento.</t>
  </si>
  <si>
    <t>Km de vías rurales  intervenidas con actividades de rehabilitación.</t>
  </si>
  <si>
    <t xml:space="preserve">Km de vías rurales intervenidas con actividades de mantenimiento. </t>
  </si>
  <si>
    <t>Construcción de Puerto Seco en el Municipio de Yumbo, gestionado.</t>
  </si>
  <si>
    <t>Yumbo Ciudad Inteligente.</t>
  </si>
  <si>
    <t>Prevención situacional del delito</t>
  </si>
  <si>
    <t>YUMBO SEGURO</t>
  </si>
  <si>
    <t xml:space="preserve">Secretaría General </t>
  </si>
  <si>
    <t>Número de luminarias en el territorio del Municipio de Yumbo, instaladas.</t>
  </si>
  <si>
    <t>Secretaría de Tránsito</t>
  </si>
  <si>
    <t>Número de semáforos del Municipio, modernizados.</t>
  </si>
  <si>
    <t>Número de Acciones de Derechos Humanos a  las personas migrantes, refugiadas, apátridas y víctimas de la trata de personas.</t>
  </si>
  <si>
    <t>Promoción, protección y Defensa de los DDHH y el DIH</t>
  </si>
  <si>
    <t>Yumbo Seguro es respeto y promoción de los DD.HH</t>
  </si>
  <si>
    <t>Secretaría de Paz y Convivencia</t>
  </si>
  <si>
    <t>Número de sesiones del Consejo Municipal de Cultura de Paz, Derechos Humanos y Derecho Internacional Humanitario realizados.</t>
  </si>
  <si>
    <t>Número de estrategias en defensa y promoción de los Derechos Humanos implementadas.</t>
  </si>
  <si>
    <t xml:space="preserve">Número de campañas de sensibilización frente a la erradicación del trabajo infantil, maltrato infantil, abuso y explotación laboral implementada. </t>
  </si>
  <si>
    <t>Protección ciudadana.</t>
  </si>
  <si>
    <t>Entornos Seguros para población vulnerable</t>
  </si>
  <si>
    <t>Número de seguimientos al  medio familiar de los niños, niñas y adolescentes víctimas de violencia egresados de la modalidad de Hogar de Paso, realizados</t>
  </si>
  <si>
    <t xml:space="preserve">Número de mujeres víctimas de violencia  atendidas en el Hogar de Acogida, remitidas por las entidades competentes </t>
  </si>
  <si>
    <t>Número de seguimientos al medio familiar de la mujer víctima de violencia egresada de la modalidad de Hogar de Acogida, verificados.</t>
  </si>
  <si>
    <t xml:space="preserve">Número de actividades y obras realizadas para la prevención del riesgo y protección de la infraestructura física. </t>
  </si>
  <si>
    <t>Cultura de prevención y atención del riesgo.</t>
  </si>
  <si>
    <t>Yumbo Gestiona sus Riesgos</t>
  </si>
  <si>
    <t xml:space="preserve">Estrategia de Respuesta Municipal al riesgo, implementada. </t>
  </si>
  <si>
    <t>Organismos de Socorro, con capacidad de planeación y operación.</t>
  </si>
  <si>
    <t>Número de Planes Escolares de Gestión del Riesgo y Atención de Desastres, implementados.</t>
  </si>
  <si>
    <t>Número de jornadas de convivencia y seguridad dirigidas a jóvenes en el municipio de Yumbo realizadas.</t>
  </si>
  <si>
    <t>Convivencia para vivir en paz.</t>
  </si>
  <si>
    <t>Yumbo protege la vida y la sana convivencia</t>
  </si>
  <si>
    <t>Número de campañas cívicas de integración ciudadana con la fuerza pública desarrolladas.</t>
  </si>
  <si>
    <t>Número de Familias beneficiadas con el programa de inhumación de personas pobres de solemnidad y NN.</t>
  </si>
  <si>
    <t>Número de jóvenes en alto riesgo beneficiados con programa de resocialización integral.</t>
  </si>
  <si>
    <t>Número de jornadas descentralizadas de la comisaria de familia realizadas.</t>
  </si>
  <si>
    <t>Operatividad de la comisaria de familia del Municipio, fortalecida.</t>
  </si>
  <si>
    <t>Programa de control urbanístico y control de bordes formulado e implementado.</t>
  </si>
  <si>
    <t>Control urbanístico y espacio público para la convivencia</t>
  </si>
  <si>
    <t>Entornos seguros y de convivencia</t>
  </si>
  <si>
    <t>Número de jornadas de sensibilización por contaminación de ruido a establecimientos comerciales realizados.</t>
  </si>
  <si>
    <t xml:space="preserve">Número de establecimientos de comercio visitados para verificación de cumplimiento de normas. </t>
  </si>
  <si>
    <t>Número de Jornadas de Recuperación y sensibilización sobre el buen uso del Espacio Público.</t>
  </si>
  <si>
    <t>Número de intervenciones anuales de regulación, vigilancia y control del espacio público realizadas en los sitios de mayor ocupación y/o perturbación.</t>
  </si>
  <si>
    <t>Número de Equipos de agentes cívicos creados.</t>
  </si>
  <si>
    <t xml:space="preserve">Alianzas con guardabosques locales (que permitan incluso la resocialización de jóvenes) establecidas. </t>
  </si>
  <si>
    <t>Yumbo Seguro con Áreas Protegidas.</t>
  </si>
  <si>
    <t>Creemos en un Yumbo más seguro</t>
  </si>
  <si>
    <t>Número de árboles sembrados.</t>
  </si>
  <si>
    <t>Sistema de monitoreo basado en alertas tempranas para la prevención de riesgos ambientales frente al cambio climático en las áreas de importancia estratégica del municipio de Yumbo gestionado e implementado</t>
  </si>
  <si>
    <t>Número de subsidios municipales para reubicación de vivienda localizadas en zonas de alto riesgo adjudicados.</t>
  </si>
  <si>
    <t>Subsidios para mejoramiento de vivienda de interés social.</t>
  </si>
  <si>
    <t>Secretaría General</t>
  </si>
  <si>
    <t>Porcentaje</t>
  </si>
  <si>
    <t xml:space="preserve">Plan de expansión de alumbrado público para la seguridad, la paz y la convivencia implementado. </t>
  </si>
  <si>
    <t>Alumbrado público para la seguridad, la paz y la convivencia.</t>
  </si>
  <si>
    <t xml:space="preserve">Número de vehículos de tracción animal, sustituidos. </t>
  </si>
  <si>
    <t>Yumbo con movilidad y transporte seguro</t>
  </si>
  <si>
    <t>Número de operativos en transporte público de la Campaña “Viaja Seguro, en Corredores Seguros”, realizados.</t>
  </si>
  <si>
    <t>Número de mobiliario urbano de paraderos de servicio público, instalados.</t>
  </si>
  <si>
    <t>Número de dispositivos de seguridad vial, instalados.</t>
  </si>
  <si>
    <t>ML</t>
  </si>
  <si>
    <t>Metros lineales de la Red vial a cargo de la entidad municipal señalizada.</t>
  </si>
  <si>
    <t xml:space="preserve">Número de zonas azules o parqueaderos implementadas. </t>
  </si>
  <si>
    <t>Plan Local de Seguridad Vial implementado.</t>
  </si>
  <si>
    <t xml:space="preserve">Acciones institucionales efectivas en seguridad y convivencia para la implementación y operatividad del Código Nacional de Policía (Ley 1801 de 2016). </t>
  </si>
  <si>
    <t>Yumbo Seguro es una tarea de todos.</t>
  </si>
  <si>
    <t xml:space="preserve">Número de Organismos de seguridad, justicia y registro fortalecidos. </t>
  </si>
  <si>
    <t xml:space="preserve">Número de mantenimientos a sistema  tecnológico para la seguridad, realizado. </t>
  </si>
  <si>
    <t xml:space="preserve">Número de sistemas tecnológicos para la seguridad instalados. </t>
  </si>
  <si>
    <t>Número de Sistemas e instrumentos alternativos de participación ciudadana para la vigilancia y la seguridad implementados (Comité de Seguridad Comunal, Guardia Indígena; buzones, línea telefónica,  urna virtual y sistema de recompensas).</t>
  </si>
  <si>
    <t xml:space="preserve">Número de documentos de investigación sobre temas de seguridad, realizadas. </t>
  </si>
  <si>
    <t>Plan de contingencia para víctimas de conflicto armado con entidades de SNARIV local y participación de las víctimas actualizado e implementado</t>
  </si>
  <si>
    <t>Plan de prevención, protección y garantías de no repetición con entidades de SNARIV local y participación de las víctimas actualizado e implementado</t>
  </si>
  <si>
    <t>Plan Integral de Seguridad y Convivencia Ciudadana para ciudadanos y líderes sociales formulado e implementado.</t>
  </si>
  <si>
    <t>Número de niños como gestores de paz y resolución de conflictos para la prevención de la violencia y el bullying capacitados</t>
  </si>
  <si>
    <t>Todos Preparados para el Desarrollo de la Primera Infancia</t>
  </si>
  <si>
    <t>Fortalecimiento de la Secretaría de Educación</t>
  </si>
  <si>
    <t>YUMBO EDUCADO</t>
  </si>
  <si>
    <t>Número de alianzas descentralizadas dirigidas a programas en beneficio de la primera infancia, infancia y adolescencia fortalecidas.</t>
  </si>
  <si>
    <t>Reactivación y fortalecimiento de la Mesa de Primera Infancia presidida por la Secretaría de Educación.</t>
  </si>
  <si>
    <t>Modelo de Fortalecimiento de los procesos de seguimiento y monitoreo en los niños y niñas de preescolar para garantizar un estricto control del desarrollo cognitivo, pedagógico y físico revisado y actualizado.</t>
  </si>
  <si>
    <t>Sistema de atención integral a primera infancia no cubierta diseñado e implementado</t>
  </si>
  <si>
    <t>Número de docentes de transición cualificados(as) en metodologías pedagógicas que corresponden a cada año de la Primera Infancia</t>
  </si>
  <si>
    <t>Plan de Fortalecimiento del Liderazgo, el Seguimiento y el Acompañamiento Continúo diseñado e implementado</t>
  </si>
  <si>
    <t>Modelo de Fortalecimiento Estratégico de la Secretaría de Educación Diseñado e Implementado</t>
  </si>
  <si>
    <t>Modelo integral e Interinstitucional de hábitos saludable en las escuelas diseñado y liderado por la SEMY</t>
  </si>
  <si>
    <t>Comunidad Educativa Fortalecida para el Futuro</t>
  </si>
  <si>
    <t>Fortaleciendo las competencias socioemocionales</t>
  </si>
  <si>
    <t xml:space="preserve">Secretaría de Educación </t>
  </si>
  <si>
    <t>Modelo de formación y acompañamiento a docentes y directivos docentes en liderazgo de competencias socioemocionales diseñado e implementado</t>
  </si>
  <si>
    <t>Catedra/Seminario/Taller “Creemos en Proyectos de Vida y Habilidades Socioemocionales para un Yumbo Educado” diseñada e implementada.</t>
  </si>
  <si>
    <t>IMCY</t>
  </si>
  <si>
    <t>Número de Concursos Municipales de Cuento Literario, desarrollados.</t>
  </si>
  <si>
    <t>Creemos en espacios para el desarrollo de la creatividad: Bibliotecas y espacios para el crecimiento de los Yumbeños</t>
  </si>
  <si>
    <t>Número de procesos de descentralización para fortalecer hábitos de lectura y escritura, desarrollados.</t>
  </si>
  <si>
    <t>Servicios mejorados en las bibliotecas públicas encaminadas al programa nacional "Leer es mi cuento".</t>
  </si>
  <si>
    <t>Convocatoria de estímulos para la promoción de la creación artística y cultural, realizada.</t>
  </si>
  <si>
    <t>Creemos en el fomento y la difusión artística y cultural para los Yumbeños</t>
  </si>
  <si>
    <t>Convenio de cooperación internacional para el desarrollo y la promoción del talento cultural, implementado.</t>
  </si>
  <si>
    <t>Número de Consejos municipales de Cultura, conformados.</t>
  </si>
  <si>
    <t>Número de Planes de economía naranja con enfoque territorial y poblacional, formulados e implementados.</t>
  </si>
  <si>
    <t>Plan Decenal de Cultura, actualizado.</t>
  </si>
  <si>
    <t>Número Programas con enfoque poblacional para la promoción, circulación artística y cultural, implementados.</t>
  </si>
  <si>
    <t>Número Estímulos para fomentar la economía naranja, otorgados.</t>
  </si>
  <si>
    <t>Número Encuentros de Bandas Músico Marciales, realizados.</t>
  </si>
  <si>
    <t>Número Encuentros Nacionales de Teatro, realizados.</t>
  </si>
  <si>
    <t xml:space="preserve">Número de Encuentros Nacionales de Intérpretes de Música Colombiana, realizados.  </t>
  </si>
  <si>
    <t>Número de Encuentros Nacionales de Danzas, realizados.</t>
  </si>
  <si>
    <t xml:space="preserve">Número de procesos de fortalecimiento y promoción artística y cultural, implementados. </t>
  </si>
  <si>
    <t>Creemos en la formación y capacitación artística y cultural de los Yumbeños</t>
  </si>
  <si>
    <t xml:space="preserve">Número de talleres de formación artística, desarrollados. </t>
  </si>
  <si>
    <t xml:space="preserve">Número de programas de formación técnica laboral de la escuela de artes integradas, creados. </t>
  </si>
  <si>
    <t>Número de procesos de formación patrimonial, desarrollados.</t>
  </si>
  <si>
    <t>Creemos en un territorio de conservación y salvaguardia del patrimonio cultural de Yumbo</t>
  </si>
  <si>
    <t>Número de Instituciones educativas públicas, con socialización de la Ley de gestión, protección y salvaguarda del patrimonio cultural.</t>
  </si>
  <si>
    <t>Jornadas de Promoción del Patrimonio material e inmaterial, desarrolladas.</t>
  </si>
  <si>
    <t>Número de equipamientos artísticos y culturales, construidos.</t>
  </si>
  <si>
    <t>Creemos en la infraestructura artística y cultural de Yumbo</t>
  </si>
  <si>
    <t>Número de equipamientos artísticos y culturales, mejorados y dotados.</t>
  </si>
  <si>
    <t>Número de jornadas de socialización del Código de Policía y Convivencia desarrolladas.</t>
  </si>
  <si>
    <t>Cultura para la Paz y la Reconciliación</t>
  </si>
  <si>
    <t>Cultura para el Desarrollo</t>
  </si>
  <si>
    <t>Modelo de fomento de la conservación y el uso sostenible de los ecosistemas y el recurso hídrico, implementado</t>
  </si>
  <si>
    <t>Cultura Ambiental</t>
  </si>
  <si>
    <t>Grupos ambientales y ecológicos existentes en las sedes educativas públicas principales con educación secundaria, fortalecidos.</t>
  </si>
  <si>
    <t>Número de Campañas de divulgación de la seguridad vial desarrolladas.</t>
  </si>
  <si>
    <t>Cultura Vial.</t>
  </si>
  <si>
    <t>Número de Acciones de Urbanismo Táctico (señalización) en movilidad para la participación ciudadana desarrolladas</t>
  </si>
  <si>
    <t>Número de Instituciones educativas con programas de seguridad vial implementada.</t>
  </si>
  <si>
    <t>Número de programas de media técnica revisados y actualizados</t>
  </si>
  <si>
    <t>Excelencia para la Educación</t>
  </si>
  <si>
    <t>Educación para el Futuro (Pertinencia)</t>
  </si>
  <si>
    <t>Diagnóstico estratégico y prospectivo de las necesidades de formación en media técnica, técnica, tecnológica y superior universitaria realizado</t>
  </si>
  <si>
    <t>Número de sedes Educativas con una hora semanal de educación ambiental, en los Corregimientos de Yumbillo, Dapa, la Buitrera y la Olga  ajustada a la realidad y  implementada con una alianza local.</t>
  </si>
  <si>
    <t>Número de estudiantes en formación técnica laboral por competencias, certificados.</t>
  </si>
  <si>
    <t>Número de Estudios de factibilidad para la Institución de Educación Superior Estatal, realizado.</t>
  </si>
  <si>
    <t>Número de Programas académicos de formación técnico laboral por competencias, técnico profesional o tecnológico, diseñados y/o actualizados.</t>
  </si>
  <si>
    <t>Número de docentes en el marco del Programa de bilingüismo, formados.</t>
  </si>
  <si>
    <t>Cátedra de afrocolombianidad, implementada</t>
  </si>
  <si>
    <t>Número de proyectos educativos transversales en las Instituciones Educativas Oficiales implementados.</t>
  </si>
  <si>
    <t>Número de premios “Ciudad Educadora”  con enfoque hacia el fomento, reconocimiento y exaltación a la excelencia educativa realizados.</t>
  </si>
  <si>
    <t>Número de Planes de Capacitación, Bienestar y estímulos a Docentes, Directivos Docentes y Personal Administrativo implementados.</t>
  </si>
  <si>
    <t>Número de estudiantes en la formación en el marco del Programa de bilingüismo, iniciados.</t>
  </si>
  <si>
    <t>Innovación en la calidad educativa</t>
  </si>
  <si>
    <t>Creemos en la Calidad Educativa para los Yumbeños</t>
  </si>
  <si>
    <t xml:space="preserve">Número de proyectos de investigaciones pedagógicas, desarrollados. </t>
  </si>
  <si>
    <t xml:space="preserve">Número de Planes de Apoyo al Mejoramiento – PAM Ajustados e Implementados. </t>
  </si>
  <si>
    <t>Número de Planes Territoriales de Formación Docente (PTFD) diseñados e Implementados.</t>
  </si>
  <si>
    <t>Número de Instituciones Educativas oficiales que ejecutan los recursos de Gratuidad Educativa conforme a la Ley.</t>
  </si>
  <si>
    <t>Atención con Calidad</t>
  </si>
  <si>
    <t xml:space="preserve">Número de Planes municipales de lectura y escritura revisado, ajustado e implementado. </t>
  </si>
  <si>
    <t>Número de estudiantes del sistema educativo oficial en jornada única atendidos.</t>
  </si>
  <si>
    <t>Número de estudiantes en el programa de transporte “Movilízate a la Escuela”, beneficiados.</t>
  </si>
  <si>
    <t xml:space="preserve">Programa de Alimentación Escolar – PAE, implementado. </t>
  </si>
  <si>
    <t>Programa de Cierre de Brechas Educativas para atención de población extra edad diseñado e implementado</t>
  </si>
  <si>
    <t>Mayor Acceso y Permanencia Educativa</t>
  </si>
  <si>
    <t>Creemos en la cobertura educativa para Yumbo</t>
  </si>
  <si>
    <t>Programa de atención a  Estudiantes con Necesidades Educativas Específicas – NEE registrados en el SIMAT, implementado.</t>
  </si>
  <si>
    <t>Número de sedes educativas con cartografía Social y Educativa implementada.</t>
  </si>
  <si>
    <t xml:space="preserve">Número de rutas de acceso y permanencia para niños entre los 6 y 17 años, implementada. </t>
  </si>
  <si>
    <t>Número de modelos pedagógicos flexibles para población extra-edad y en situación de vulnerabilidad, implementados.</t>
  </si>
  <si>
    <t>Número de estudiantes en el programa de educación para jóvenes y adultos, beneficiados.</t>
  </si>
  <si>
    <t>Número de estudiantes de población vulnerable y víctimas del conflicto armado registrados en el SIMAT, beneficiados.</t>
  </si>
  <si>
    <t>Conectividad de sedes educativas con la red multipropósito de alta velocidad de municipio, implementada.</t>
  </si>
  <si>
    <t>Fortalecimiento Administrativo de la Educación</t>
  </si>
  <si>
    <t>Fortalecimiento Administrativo y de la Planeación Educativa</t>
  </si>
  <si>
    <t xml:space="preserve">Adecuación tecnología para la revolución industrial 4.0, implementada. </t>
  </si>
  <si>
    <t xml:space="preserve">Número de procesos de administración eficiente y eficaz de recursos de nómina del sector, implementado. </t>
  </si>
  <si>
    <t>Número de procesos para la gestión eficiente del servicio educativo, fortalecidos.</t>
  </si>
  <si>
    <t>Despacho alcalde</t>
  </si>
  <si>
    <t>Fondo Educativo Municipal</t>
  </si>
  <si>
    <t>Planeación de la Política Pública</t>
  </si>
  <si>
    <t>Banco de Solidaridad Escolar, creado.</t>
  </si>
  <si>
    <t>Política Pública – Pacto por la educación en Yumbo 2020 -2034 formulada e implementada.</t>
  </si>
  <si>
    <t>Número de estudiantes (Instituciones Educativas Públicas), en el programa de educación física y Deporte Escolar, vinculados.</t>
  </si>
  <si>
    <t>Círculos Educativos y Saludables</t>
  </si>
  <si>
    <t>Cultura por la Actividad Física.</t>
  </si>
  <si>
    <t>Número de fases municipales anuales de "Juegos Supérate", desarrolladas.</t>
  </si>
  <si>
    <t>Despacho Alcalde</t>
  </si>
  <si>
    <t>Mesa intersectorial para la Libertad de Culto, implementada.</t>
  </si>
  <si>
    <t>Creemos en la Resiliencia y Reconciliación</t>
  </si>
  <si>
    <t>Acciones efectivas para la inclusión social</t>
  </si>
  <si>
    <t>Número de integrantes de la Mesa de Víctimas con compensatorios para la participación efectiva, garantizados.</t>
  </si>
  <si>
    <t xml:space="preserve">Plan de trabajo de la mesa municipal de víctimas revisado, aprobado e implementado. </t>
  </si>
  <si>
    <t>Campaña para el reconocimiento para el enfoque diferencial en víctimas del conflicto armado realizada.</t>
  </si>
  <si>
    <t>Plan de retorno y reubicación de la comunidad indígena “Unión Wounan Nonam” víctimas del conflicto armado, implementado</t>
  </si>
  <si>
    <t>Conmemoración del Día Nacional de la memoria y solidaridad con las víctimas del conflicto armado, realizada.</t>
  </si>
  <si>
    <t>Sistema de capital social creado e implementado.</t>
  </si>
  <si>
    <t>Superando Barreras</t>
  </si>
  <si>
    <t>Política pública de discapacidad formulada y adoptada</t>
  </si>
  <si>
    <t>Comité Municipal de Discapacidad, desarrollado.</t>
  </si>
  <si>
    <t>Jornadas de inclusión social, familiar y organizativa para personas con discapacidad.</t>
  </si>
  <si>
    <t>Casa de comunidades, gestionada.</t>
  </si>
  <si>
    <t>LGTBIQ+.</t>
  </si>
  <si>
    <t>Plan de acción en la implementación de la política pública LGTBIQ+ formulado.</t>
  </si>
  <si>
    <t>Campañas de sensibilización para generar tolerancia frente a la población LGTBIQ+ realizadas.</t>
  </si>
  <si>
    <t>Número de alianzas con sector académico para implementación de procesos de formación para el trabajo a integrantes de la comunidad LGTBIQ+.</t>
  </si>
  <si>
    <t xml:space="preserve">Número de instancias de participación efectiva para Población LGTBIQ+, apoyadas. </t>
  </si>
  <si>
    <t>Número de personas con reconocimiento y goce efectivo de los derechos fundamentales de la Población LGTBIQ+, beneficiadas.</t>
  </si>
  <si>
    <t>Sistema de igualdad laboral en ámbitos privado y públicos formulado e implementado.</t>
  </si>
  <si>
    <t>Mujer</t>
  </si>
  <si>
    <t xml:space="preserve">Ruta de atención territorial para la prevención, atención y seguimiento a uniones tempranas y violencia basada en género formulada </t>
  </si>
  <si>
    <t>Número de Mujeres en ofertas institucionales para el reconocimiento y goce efectivo de sus derechos fundamentales, posicionadas.</t>
  </si>
  <si>
    <t>Número de mujeres en empoderamiento, participación, liderazgo político y social, formadas.</t>
  </si>
  <si>
    <t xml:space="preserve">Política Pública de la Mujer, formulada e implementada. </t>
  </si>
  <si>
    <t>Política Pública para Afros, formulada e implementada.</t>
  </si>
  <si>
    <t>Etnias</t>
  </si>
  <si>
    <t>Número de Comunidades Indígenas en Identidad Cultural, fortalecidas.</t>
  </si>
  <si>
    <t>Número de Organizaciones base Afro en Políticas de Etnodesarrollo, fortalecidas.</t>
  </si>
  <si>
    <t>Número de Consejos Comunitarios en la Oferta Institucional, fortalecidos.</t>
  </si>
  <si>
    <t xml:space="preserve">Número de espacios de reconocimiento a las comunidades indígenas asentadas en el Municipio de Yumbo, desarrollados. </t>
  </si>
  <si>
    <t xml:space="preserve">Congreso Departamental de fortalecimiento de la identidad étnica desarrollado. </t>
  </si>
  <si>
    <t xml:space="preserve">Número de alianzas con sector académico para implementación de procesos de formación para el trabajo a integrantes de comunidades étnicas.  </t>
  </si>
  <si>
    <t>Sistema de seguimiento a la situación de los adultos mayores para su atención implementado.</t>
  </si>
  <si>
    <t>Adulto Mayor</t>
  </si>
  <si>
    <t>Número de adultos mayores con reconocimiento y goce efectivo de derechos fundamentales, beneficiados.</t>
  </si>
  <si>
    <t>Número de adultos mayores en competencias para el manejo básico de tecnologías, formados.</t>
  </si>
  <si>
    <t>Proyecto estratégico urbano (Distrito Creativo-Estrategia de Desarrollo Naranja) para el desarrollo de talentos en arte, deporte y ciencia y tecnología diseñado y gestionado.</t>
  </si>
  <si>
    <t>Juventud</t>
  </si>
  <si>
    <t>Política pública de la juventud formulada e implementada.</t>
  </si>
  <si>
    <t xml:space="preserve">Número de jóvenes en actividades innovadoras de promoción de derechos, beneficiados. </t>
  </si>
  <si>
    <t xml:space="preserve">Número de Procesos de formación política para nuevos liderazgos, desarrollados. </t>
  </si>
  <si>
    <t>Número jóvenes en programa de apoyo nacional para la permanencia en la educación superior, beneficiados.</t>
  </si>
  <si>
    <t>Número de niños como gestores de paz y resolución de conflictos para la prevención de la violencia y el bullying, capacitados</t>
  </si>
  <si>
    <t>Primera Infancia, Infancia, Adolescencia y Juventud.</t>
  </si>
  <si>
    <t xml:space="preserve">Número de adultos responsables de crianza con estímulos de desarrollo, afecto, crianza, cuidado y protección de los niños, niñas y adolescentes, beneficiados. </t>
  </si>
  <si>
    <t xml:space="preserve">Número de niños y niñas de primera infancia, infancia y adolescencia en actividades innovadoras de promoción de derechos, beneficiados. </t>
  </si>
  <si>
    <t>Número de alianzas con el sector público, privado y/o sociedad civil en beneficio de la implementación de la Política Pública de la primera infancia, infancia y adolescencia, desarrolladas.</t>
  </si>
  <si>
    <t>Número de espacios con necesidades de infraestructura física de ambientes de aprendizaje intervenidos.</t>
  </si>
  <si>
    <t>Equipamientos e infraestructura</t>
  </si>
  <si>
    <t>Entornos educativos</t>
  </si>
  <si>
    <t>Número de espacios con necesidades de mantenimiento, adecuación y mejoramiento, intervenidos.</t>
  </si>
  <si>
    <t>Kilómetros</t>
  </si>
  <si>
    <t>Kilómetros de Ciclo rutas demarcadas.</t>
  </si>
  <si>
    <t xml:space="preserve">Número de instituciones educativas con Servicios Públicos, garantizados. </t>
  </si>
  <si>
    <t>Número de Instituciones Educativas con el Servicio de vigilancia, garantizados.</t>
  </si>
  <si>
    <t>Número de sedes Educativas Oficiales con predios titulados a nombre del municipio.</t>
  </si>
  <si>
    <t>Número de sedes educativas con conectividad garantizada.</t>
  </si>
  <si>
    <t xml:space="preserve">Número de sedes educativas con ambientes de aprendizajes, modernizados. </t>
  </si>
  <si>
    <t>Número de sedes educativas con necesidades de infraestructura educativa y tecnológica, identificadas.</t>
  </si>
  <si>
    <t>Instituciones de Prestación de Servicios de Salud –IPS- del Régimen Subsidiado y Contributivo del Municipio, inspeccionadas y vigiladas.</t>
  </si>
  <si>
    <t>Inclusión Social y productiva.</t>
  </si>
  <si>
    <t>Mejoramiento de las condiciones de salud de la población</t>
  </si>
  <si>
    <t>YUMBO SALUDABLE, SOSTENIBLE Y SUSTENTABLE</t>
  </si>
  <si>
    <t>Entidades Administradoras de Planes de Beneficios de servicios de salud del  Régimen Subsidiado y Contributivo del Municipio, Inspeccionadas y vigiladas.</t>
  </si>
  <si>
    <t>Convenio para la atención en salud de Población pobre y vulnerable del municipio, implementado.</t>
  </si>
  <si>
    <t>Sistema de Emergencia Médica, Implementado.</t>
  </si>
  <si>
    <t>Centro de Zoonosis y Bienestar animal, Implementado.</t>
  </si>
  <si>
    <t>Número de espacios de participación ciudadana para el control social al SGSSS, optimizados.</t>
  </si>
  <si>
    <t>Población en el  régimen subsidiado con cofinanciación, afiliada.</t>
  </si>
  <si>
    <t xml:space="preserve">Secretaria de Salud  </t>
  </si>
  <si>
    <t xml:space="preserve">Número de programas VEO-Vigilancia Epidemiológica de plaguicidas Organo-Fosforados y Carbamatos, formulado. </t>
  </si>
  <si>
    <t>Adolescentes y jóvenes en el programa de Servicios de Salud Amigables para Adolescentes y Jóvenes, intervenidos.</t>
  </si>
  <si>
    <t>Salud Sexual y Reproductiva</t>
  </si>
  <si>
    <t>Número de IPS con la Estrategia Servicios de Salud Amigables para Adolescentes y Jóvenes, Implementada.</t>
  </si>
  <si>
    <t>Número de Rutas de Interrupción Voluntaria del Embarazo – IVE-, implementada.</t>
  </si>
  <si>
    <t>Mujeres en el programa de Maternidad Segura, intervenidas.</t>
  </si>
  <si>
    <t>Adolescentes y jóvenes, con promoción de derechos Sexuales y Reproductivos, intervenidos.</t>
  </si>
  <si>
    <t>Número de intervenciones para el fortalecimiento de la  adherencia GPC de Sífilis Gestacional y Congénita en las EPS e Instituciones prestadoras de servicios de salud en el Municipio.</t>
  </si>
  <si>
    <t>Número de personas en el programa de Detección temprana de infecciones de transmisión sexual en grupos claves de población (LGTBIQ+,HSH, trabajadoras sexuales) y población a riesgo, beneficiadas.</t>
  </si>
  <si>
    <t>Número de dosis en el programa ampliado de  Vacunación menores de 6 años (biológicos trazadores), beneficiados.</t>
  </si>
  <si>
    <t>Enfermedades Trasmisibles</t>
  </si>
  <si>
    <t>Atención integral en salud a la primera infancia en instituciones prestadoras de servicios de salud en el municipio implementada.</t>
  </si>
  <si>
    <t>Plan “Hacia el Fin de la Tuberculosis”, elaborado e implementado.</t>
  </si>
  <si>
    <t>Sistema de Gestión Integral de Enfermedades Transmitidas por Vectores – EGIETV-, actualizada e implementada.</t>
  </si>
  <si>
    <t>Número de personas en Programas de Actividad Física, beneficiadas.</t>
  </si>
  <si>
    <t>Fomentando lazos mas cerca de la gente en que creemos</t>
  </si>
  <si>
    <t>Fomentando prácticas deportivas más saludables</t>
  </si>
  <si>
    <t>Número de menores en programa de atención a la primera Infancia en desarrollo psicomotor, beneficiados.</t>
  </si>
  <si>
    <t>Número de personas con los programas de fomento al Deporte, la Recreación y Aprovechamiento del Tiempo Libre, beneficiadas.</t>
  </si>
  <si>
    <t>Número de disciplinas deportivas nuevas, implementadas.</t>
  </si>
  <si>
    <t>Más Deporte, Más Cobertura.</t>
  </si>
  <si>
    <t>Creemos en Yumbo “Tierra de Campeones”</t>
  </si>
  <si>
    <t>Número de deportistas nuevos en las disciplinas deportivas, incorporados.</t>
  </si>
  <si>
    <t xml:space="preserve">Número de deportistas destacados con Estímulos Deportivos, beneficiados. </t>
  </si>
  <si>
    <t>Altos Logros</t>
  </si>
  <si>
    <t>Número de las disciplinas deportivas con los elementos logísticos necesarios para el desarrollo de la práctica deportiva, fortalecidas.</t>
  </si>
  <si>
    <t>Numero de deportistas adscritos en las diferentes disciplinas deportivas, beneficiados.</t>
  </si>
  <si>
    <t xml:space="preserve">Número de personas intervenidas en el programa de Promoción de la Salud Oral a la comunidad de Yumbo. </t>
  </si>
  <si>
    <t>Yumbo Sonriente.</t>
  </si>
  <si>
    <t>Por un Yumbo con hábitos de vida saludables</t>
  </si>
  <si>
    <t>Alianza para la superación de la pobreza extrema con el programa nacional Red Unidos, gestionada.</t>
  </si>
  <si>
    <t>Yumbo, un Territorio con Vida Saludable, Convivencia Social y Salud Mental.</t>
  </si>
  <si>
    <t>Número de IPS que se le realizo acompañamiento para la implementación del abordaje integral de las Enfermedades Crónicas no Transmisibles (Hipertensión y Diabetes).</t>
  </si>
  <si>
    <t>Número de IPS con las líneas estratégicas de prevención del Riesgo y Detección Temprana, en el marco del Plan Nacional de Control del Cáncer, implementadas.</t>
  </si>
  <si>
    <t>Número de comuneros electos afiliados al sistema de salud, ARL y pago de póliza de vida.</t>
  </si>
  <si>
    <t>Número de adultos mayores en situación de calle con atención integral, beneficiados.</t>
  </si>
  <si>
    <t>Número adultos mayores con planes de servicios complementarios en el Centro Hogar Día, beneficiados.</t>
  </si>
  <si>
    <t>Política Pública de Adulto Mayor, formulada e implementada.</t>
  </si>
  <si>
    <t xml:space="preserve">Número de Atenciones Humanitarias de Inmediatez y del componente de alimentación familias VÍCTIMAs vulnerables, que aún no logran estabilización económica, garantizada. </t>
  </si>
  <si>
    <t xml:space="preserve">Número de familias en el Plan de Atención para el Desarrollo de Yumbo, beneficiadas. </t>
  </si>
  <si>
    <t>Número de familias en programas nacionales para la superación de la pobreza y pobreza extrema, beneficiadas.</t>
  </si>
  <si>
    <t>Número de alianzas para la gestión de la mitigación de la pobreza extrema, implementado.</t>
  </si>
  <si>
    <t xml:space="preserve">Hogar de Acogida para las mujeres víctimas de algún tipo de maltrato, funcionando. </t>
  </si>
  <si>
    <t>Número de Centros de Desarrollo Integral, funcionando</t>
  </si>
  <si>
    <t>Hogar de Paso para los niños, niñas y adolescentes víctimas de algún tipo de maltrato, funcionando.</t>
  </si>
  <si>
    <t>Número de Proyectos de Gestión Responsable del Tiempo libre y las Tecnologías, realizados.</t>
  </si>
  <si>
    <t>Número de Establecimientos Educativos: con Zonas de Orientación Escolar (ZOE) para la promoción de la salud mental positiva, prevención y mitigación de eventos prevalentes en salud mental (Intento de suicidio, consumo de sustancias psicoactivas y violencias de género).</t>
  </si>
  <si>
    <t>Política pública integral de salud mental  y prevención, atención al consumo de sustancias psicoactivas.</t>
  </si>
  <si>
    <t>Línea estratégica de la Política  (con enfoque diferencial) para el tratamiento integral  de problemas, trastornos mentales, epilepsia y consumo de sustancias psicoactivas</t>
  </si>
  <si>
    <t>Línea estratégica de la Política  (con enfoque diferencial), para  la prevención de los problemas de salud mental, trastornos mentales, epilepsia y de factores de riesgo al consumo de sustancias psicoactivas.</t>
  </si>
  <si>
    <t>Población en  la estrategia  Conoce tu Riesgo-peso saludable y Estrategia 4x4, intervenida.</t>
  </si>
  <si>
    <t>Yumbo alimentado saludablemente</t>
  </si>
  <si>
    <t xml:space="preserve">Numero </t>
  </si>
  <si>
    <t>Número de IPS con Estrategia IAMI, implementada.</t>
  </si>
  <si>
    <t>Programa para superar la condición de alteraciones nutricionales, implementado.</t>
  </si>
  <si>
    <t>Número de Escenarios Deportivos y Recreativos con diseños universales (discapacidad), construidos.</t>
  </si>
  <si>
    <t>Escenarios saludables</t>
  </si>
  <si>
    <t>Más Escenarios, Más Inclusión</t>
  </si>
  <si>
    <t>Número de Escenarios Deportivos y Recreativos con ajustes razonables de enfoque de inclusión (discapacidad), adecuados.</t>
  </si>
  <si>
    <t>Número de Escenarios Deportivos y Recreativos con mantenimiento rutinario, realizado.</t>
  </si>
  <si>
    <t xml:space="preserve">Sitio de disposición final de residuos de construcción y demolición RCD, implementado </t>
  </si>
  <si>
    <t>Gestión Integral de Residuos Sólidos</t>
  </si>
  <si>
    <t>Yumbo le apuesta a la conservación ambiental y al desarrollo sostenible</t>
  </si>
  <si>
    <t>Acciones para la Gestión Integral de Residuos de Construcción y Demolición para su aprovechamiento, implementadas.</t>
  </si>
  <si>
    <t>Sistema de mantenimiento y limpieza de la ribera del rio Yumbo con la comunidad, implementado.</t>
  </si>
  <si>
    <t>Diagnóstico y caracterización del aprovechamiento de los Residuos Sólidos Orgánicos generados en la zona rural, realizado.</t>
  </si>
  <si>
    <t>Sistema de aprovechamiento de los Residuos Sólidos Domiciliarios –RSD, implementada.</t>
  </si>
  <si>
    <t>Plan de Ordenamiento del Recurso Hídrico, formulado e implementado.</t>
  </si>
  <si>
    <t>Yumbo capital sostenible del Valle.</t>
  </si>
  <si>
    <t>Proyectos de responsabilidad social empresarial enfocados en la recuperación, conservación y protección del medio ambiente, acompañados.</t>
  </si>
  <si>
    <t xml:space="preserve">UMATA </t>
  </si>
  <si>
    <t>Establecimientos públicos oficiales con sistemas de aprovechamiento de energías alternativas (solar y otras), instalados.</t>
  </si>
  <si>
    <t>Número de Bancos de Semillas y Sumidero de Carbono de especies para disminución de la huella de carbono, gestionado.</t>
  </si>
  <si>
    <t>Sistema Municipal de Áreas Protegidas formulado e implementado.</t>
  </si>
  <si>
    <t>Protección y conservación de nuestras cuencas hidrográficas y las áreas de importancia estratégica</t>
  </si>
  <si>
    <t>Número de Hectáreas de importancia estratégica para la conservación de recursos hídricos, con administración y/o mantenimiento, implementado.</t>
  </si>
  <si>
    <t>Esquema de pago por servicio ambientales (PSA) para la conservación de recursos hídricos protegidos implementado</t>
  </si>
  <si>
    <t>Número de Hectáreas de importancia estratégica para la conservación de recursos hídrico, adquiridas.</t>
  </si>
  <si>
    <t xml:space="preserve">Secretaria de Salud </t>
  </si>
  <si>
    <t xml:space="preserve">Numero de nuevos prestadores de salud para mejorar la oferta del servicio, incrementados </t>
  </si>
  <si>
    <t>Equipamientos Saludables</t>
  </si>
  <si>
    <t>Entornos urbanos y rurales saludables, sostenibles y sustentables</t>
  </si>
  <si>
    <t>Nuevo Hospital del Municipio de Yumbo, Construido.</t>
  </si>
  <si>
    <t>Número de asociaciones de los Acueductos Rurales por cuenca, conformadas.</t>
  </si>
  <si>
    <t>Número  de Juntas Administradoras de los Sistemas de Acueducto Rural, optimizadas.</t>
  </si>
  <si>
    <t>Metros cuadrados (M2)</t>
  </si>
  <si>
    <t>Red De Salud Pública Municipal, Fortalecida.</t>
  </si>
  <si>
    <t>Campañas de buenas prácticas de convivencia, mantenimiento para el espacio público, implementadas.</t>
  </si>
  <si>
    <t>Condiciones de habitabilidad y salud urbana y rural.</t>
  </si>
  <si>
    <t>Número de subsidios para reposición de vivienda en sitio propio.</t>
  </si>
  <si>
    <t>Número de subsidios para mejoramiento de vivienda, adjudicados.</t>
  </si>
  <si>
    <t>Número de obras de infraestructura para vivienda, ejecutadas.</t>
  </si>
  <si>
    <t>Zonas Verdes, Parques y Plazoletas revitalizadas.</t>
  </si>
  <si>
    <t>Zonas Verdes, Parques y/o Plazoletas, construidas.</t>
  </si>
  <si>
    <t>Parque Lineal de Yumbo, construido  (Fases)</t>
  </si>
  <si>
    <t xml:space="preserve">Número de víctimas del conflicto armado con atención psicosocial, atendidas. </t>
  </si>
  <si>
    <t>Gestión del Conocimiento y expresión integral</t>
  </si>
  <si>
    <t>Entornos para los estilos, modos y condiciones de vida saludable</t>
  </si>
  <si>
    <t>Número de Instituciones Educativas con la Estrategia de Escuelas Saludables en los territorios priorizados implementada</t>
  </si>
  <si>
    <t>Número de núcleos familiares en atención Primaria en Salud con enfoque familiar, diferencial y étnico implementada en los territorios.</t>
  </si>
  <si>
    <t>Sistema de protección y el derecho al bienestar de los animales, construido e implementado y actualizado.</t>
  </si>
  <si>
    <t>Entornos saludables, sostenibles y sustentables</t>
  </si>
  <si>
    <t>Sistema de tenencia responsable de animales de compañía, construido e implementado.</t>
  </si>
  <si>
    <t>Número de zonas declaradas como Zonas de Reserva Ecológica Urbana.</t>
  </si>
  <si>
    <t>Número de visitas de Inspección, Vigilancia y Control Sanitario, con ajustes adoptadas</t>
  </si>
  <si>
    <t>Política Pública de Soberanía y Seguridad  Alimentaria adoptada e implementada.</t>
  </si>
  <si>
    <t>Política Pública de Ambiente adoptada e implementada.</t>
  </si>
  <si>
    <t>Número de usuarios subvencionados con el programa de mínimo vital de agua potable para la población de estratos 1 y 2 del municipio de Yumbo en el periodo 2020-2023.</t>
  </si>
  <si>
    <t>Meta Plan</t>
  </si>
  <si>
    <t xml:space="preserve">Línea Base </t>
  </si>
  <si>
    <t>Unidad de Medición</t>
  </si>
  <si>
    <t xml:space="preserve">SUBPROGRAMA </t>
  </si>
  <si>
    <t>EJE</t>
  </si>
  <si>
    <r>
      <t>Metros cuadrados (M</t>
    </r>
    <r>
      <rPr>
        <vertAlign val="superscript"/>
        <sz val="10"/>
        <color rgb="FF000000"/>
        <rFont val="Arial"/>
        <family val="2"/>
      </rPr>
      <t>2</t>
    </r>
    <r>
      <rPr>
        <sz val="10"/>
        <color rgb="FF000000"/>
        <rFont val="Arial"/>
        <family val="2"/>
      </rPr>
      <t>) de adaptación de área física del Centro de Salud de las Américas para el Centro Integral para el desarrollo de la Discapacidad de Yumbo – CDDY, adecuado y operando.</t>
    </r>
  </si>
  <si>
    <r>
      <t>Número</t>
    </r>
    <r>
      <rPr>
        <sz val="10"/>
        <color rgb="FF00FF00"/>
        <rFont val="Arial"/>
        <family val="2"/>
      </rPr>
      <t xml:space="preserve"> </t>
    </r>
    <r>
      <rPr>
        <sz val="10"/>
        <color rgb="FF000000"/>
        <rFont val="Arial"/>
        <family val="2"/>
      </rPr>
      <t>de atenciones a víctimas del conflicto armado que lo requiera y que declararon ante el Ministerio Público, garantizada.</t>
    </r>
  </si>
  <si>
    <r>
      <t xml:space="preserve">Número de estudiantes vinculados al programa de estímulos a monitores. </t>
    </r>
    <r>
      <rPr>
        <b/>
        <sz val="10"/>
        <color rgb="FF000000"/>
        <rFont val="Arial"/>
        <family val="2"/>
      </rPr>
      <t xml:space="preserve"> </t>
    </r>
  </si>
  <si>
    <r>
      <t>Gobernabilidad para el desempeño institucional</t>
    </r>
    <r>
      <rPr>
        <b/>
        <sz val="10"/>
        <color theme="1"/>
        <rFont val="Arial"/>
        <family val="2"/>
      </rPr>
      <t xml:space="preserve"> </t>
    </r>
  </si>
  <si>
    <r>
      <t>Acciones de Mejoramiento de la Calidad del Agua del Rio Cauca</t>
    </r>
    <r>
      <rPr>
        <b/>
        <sz val="10"/>
        <color rgb="FF000000"/>
        <rFont val="Arial"/>
        <family val="2"/>
      </rPr>
      <t xml:space="preserve"> </t>
    </r>
    <r>
      <rPr>
        <sz val="10"/>
        <color rgb="FF000000"/>
        <rFont val="Arial"/>
        <family val="2"/>
      </rPr>
      <t>Índice de Calidad de Agua (ICA)</t>
    </r>
  </si>
  <si>
    <r>
      <t>Institucionalidad para la</t>
    </r>
    <r>
      <rPr>
        <b/>
        <sz val="10"/>
        <color theme="1"/>
        <rFont val="Arial"/>
        <family val="2"/>
      </rPr>
      <t xml:space="preserve"> </t>
    </r>
    <r>
      <rPr>
        <sz val="10"/>
        <color theme="1"/>
        <rFont val="Arial"/>
        <family val="2"/>
      </rPr>
      <t>Gobernanza</t>
    </r>
  </si>
  <si>
    <t>FILTROS</t>
  </si>
  <si>
    <t>Pond %</t>
  </si>
  <si>
    <t>PLAN DE ACCION DEL SECTOR:</t>
  </si>
  <si>
    <t>VIGENCIA:</t>
  </si>
  <si>
    <t>% DE EJECUCION TOTAL</t>
  </si>
  <si>
    <t>Trim I</t>
  </si>
  <si>
    <t>Trim II</t>
  </si>
  <si>
    <t>Trim IV</t>
  </si>
  <si>
    <t>Trim III</t>
  </si>
  <si>
    <t>PROGRAMACION META</t>
  </si>
  <si>
    <t>DEPORTE Y RECREACION</t>
  </si>
  <si>
    <t xml:space="preserve">Fase I. </t>
  </si>
  <si>
    <t>Fase II</t>
  </si>
  <si>
    <t>Fase III</t>
  </si>
  <si>
    <t xml:space="preserve">Definir cuando se </t>
  </si>
  <si>
    <t>Mantenimiento a 1 de escenarios</t>
  </si>
  <si>
    <t>AVANCE REAL 2020</t>
  </si>
  <si>
    <t>AVANCE TRIMESTRAL DE ACTIVIDAD</t>
  </si>
  <si>
    <t>EJECUCION TRIMESTRE DE META</t>
  </si>
  <si>
    <t xml:space="preserve">DESCRIPCIÓN DE EJECUCÍON </t>
  </si>
  <si>
    <t>BIENESTAR SOCIAL</t>
  </si>
  <si>
    <r>
      <t>Institucionalidad para la</t>
    </r>
    <r>
      <rPr>
        <b/>
        <sz val="12"/>
        <color theme="1"/>
        <rFont val="Arial"/>
        <family val="2"/>
      </rPr>
      <t xml:space="preserve"> </t>
    </r>
    <r>
      <rPr>
        <sz val="12"/>
        <color theme="1"/>
        <rFont val="Arial"/>
        <family val="2"/>
      </rPr>
      <t>Gobernanza</t>
    </r>
  </si>
  <si>
    <t>DEPARTAMENTO ADMINISTRATIVO DE PLANEACIÓN E INFORMÁTICA</t>
  </si>
  <si>
    <t>CULTURA</t>
  </si>
  <si>
    <t>DESPACHO ALCALDE</t>
  </si>
  <si>
    <t>PLANEACIÓN</t>
  </si>
  <si>
    <t>CONTROL INTERNO</t>
  </si>
  <si>
    <t xml:space="preserve">VIVIENDA  </t>
  </si>
  <si>
    <t>PRENSA</t>
  </si>
  <si>
    <t>DESARROLLO ECONOMICO</t>
  </si>
  <si>
    <t>CONTROL DISCIPLINARIO</t>
  </si>
  <si>
    <t>HACIENDA</t>
  </si>
  <si>
    <t>GESTION HUMANA</t>
  </si>
  <si>
    <t xml:space="preserve">EDUCACION </t>
  </si>
  <si>
    <t>INFRAESTRUCTURA</t>
  </si>
  <si>
    <t>PAZ Y CONVIVENCIA</t>
  </si>
  <si>
    <t>TRÁNSITO</t>
  </si>
  <si>
    <t>SALUD</t>
  </si>
  <si>
    <t>SEC GENERAL</t>
  </si>
  <si>
    <t>SEC JURIDICA</t>
  </si>
  <si>
    <t>Compra de insumos</t>
  </si>
  <si>
    <t xml:space="preserve">DESCRIPCIÓN DE EJECUCIÓN </t>
  </si>
  <si>
    <t>JAIME SÁNCHEZ LENIS</t>
  </si>
  <si>
    <t>Mantenimiento</t>
  </si>
  <si>
    <t>Incremento</t>
  </si>
  <si>
    <t>Implementación De Programas Técnicos En Competencias labores y De Emprendimiento En el Municipio De Yumbo</t>
  </si>
  <si>
    <t>2015-768920033-12
2015-768920033-18</t>
  </si>
  <si>
    <t>2.3.03</t>
  </si>
  <si>
    <t>RECURSO HUMANO</t>
  </si>
  <si>
    <t>2.3.01</t>
  </si>
  <si>
    <t>2.3.03
2.3.02</t>
  </si>
  <si>
    <t>RECURSO HUMANO
DOTACIÓN</t>
  </si>
  <si>
    <t>14.29</t>
  </si>
  <si>
    <t>N/A</t>
  </si>
  <si>
    <t>Recibir la aprobación del MinTrabajo para la implementación de la Agencia.</t>
  </si>
  <si>
    <t>EJECUCIÓN TRIM III - GASTOS IMETY</t>
  </si>
  <si>
    <t>EJECUCIÓN TRIM III - GASTOS HACIENDA MUNICIPAL</t>
  </si>
  <si>
    <t>-</t>
  </si>
  <si>
    <t>7.04.02.01.02</t>
  </si>
  <si>
    <t>RP.SDO/2019 Competencia laborales generales para el trabajo y Desarrollo Humano</t>
  </si>
  <si>
    <t>RP. Competencias laborales generales y Formación para el Trabajo y Desarrollo Humano</t>
  </si>
  <si>
    <t>7.04.02.01.01</t>
  </si>
  <si>
    <t>CÓDIGO GASTOS HACIENDA</t>
  </si>
  <si>
    <t>NOMBRE GASTOS HACIENDA</t>
  </si>
  <si>
    <t>CODIGO GASTOS IMETY</t>
  </si>
  <si>
    <t>NOMBRE GASTOS IMETY</t>
  </si>
  <si>
    <t>7.04.02.01.01
7.04.02.01.02</t>
  </si>
  <si>
    <t>RP. Competencias laborales generales y Formación para el Trabajo y Desarrollo Humano
RP.SDO/2019 Competencia laborales generales para el trabajo y Desarrollo Humano</t>
  </si>
  <si>
    <t>TOTALES</t>
  </si>
  <si>
    <t>PROMEDIO DE EJECUCIÓN</t>
  </si>
  <si>
    <t>APROPIACION DEFINITIVA TRIM IV</t>
  </si>
  <si>
    <t>APROPIACIÓN DEFINITIVA TRIM IV</t>
  </si>
  <si>
    <t>TOTAL</t>
  </si>
  <si>
    <t>Se constituye una reserva presupuestal por valor de $15.830.121 por suspensión de los contratos de referencia en la programación.</t>
  </si>
  <si>
    <t>Realizar y ejecutar el contrato Obra de Mantenimiento de infraestructura eléctrica.
Realizar y ejecutar el Contrato de Supervisión de la obra de mantenimiento de infraestructura eléctrica.</t>
  </si>
  <si>
    <t>Se realizó el proceso de Selección Abreviada de Menor Cuantía para adjudicar el proceso contractual SAMC-IMETY-01-2020 con el siguiente objeto contractual: "ejecutar las obras de infraestructura eléctrica en el Instituto Municipal de Educación para el Trabajo y Desarrollo Humano de Yumbo sede ubicada en la Carrera 4 #9-84 en el municipio de Yumbo" en el cual se realizaron acciones de mejora, mantenimiento y adecuación eléctrica de 22 espacios que presentaban necesidades. El presente contrato fue suspendido por circunstancias de fuerza mayor, identificada mediante un acta por parte del supervisor del contrato y el contratista.
También se adjudicó el proceso contractual número: CPS 100.15.01-79-2020 bajo la modalidad de contratación de prestación de servicios, con el objeto contractual: "Prestar por sus propios medios y autonomía administrativa los servicios profesionales de apoyo a la gestión como ingeniero electricista, estructurando el proyecto, acompañando la revisión, evaluación, calificación, apoyo a la supervisión y ejecución del contrato que resulte de la invitación pública del proceso de selección abreviada de menor cuantía No. SAMC-IMETY-01 de Julio 2020, que adelantará el IMETY." El presente proceso fue suspendido al verse relacionado e inmerso en el cumplimiento del proceso SAMC-IMETY-01.2020 y sus circunstancias de fuerza mayor.</t>
  </si>
  <si>
    <t>SECOP.
INFORME DE SUPERVISIÓN.
ACTAS DE CONTINGENCIA.</t>
  </si>
  <si>
    <t>Se realizó el contrato de prestación de servicios No. CPS 100.15.01-78-2020 con el objeto contractual: "Prestar por sus propios medios y autonomía administrativa los servicios profesionales de apoyo a la gestión como asesor educativo, para fortalecer los procesos de planeación, implementación, verificación y evaluación de estrategias de mejoramiento para el proceso misional del IMETY" el cual fue ejecutado al 100%
Se mantuvieron actualizados los 9 programas que hacen parte de la línea base.
Se diseñó toda la ficha técnica del programa académico Auxiliar de Saneamiento Ambiental, y se cumplió con todos los requisitos para la aprobación del mismo por parte de la Secretaría de Educación Municipal. Quien otorgó la resolución de aprobación para el programa con el No. de Resolución: 0009 de Diciembre del 2020.</t>
  </si>
  <si>
    <t>Resolución de aprobación SEMY.
Software académico Q10.
SECOP</t>
  </si>
  <si>
    <t>Actas de la auditoría de ICONTEC. Diploma de certificación por parte de ICONTEC.
SECOP.</t>
  </si>
  <si>
    <t>El IMETY se presentó a la auditoría por parte del ICONTEC, ente encargado de certificar en calidad bajo la NTC ISO 9001:2015. Como resultado el IMETY obtuvo la certificación por medio del certificado No. SC-CER779087.
Se realizaron los contratos de prestación de servicios identificados bajo los siguientes códigos y objetos contractuales respectivos:
CPS 100.15.01-47-2020 "Prestar por sus propios medios y autonomía administrativa los servicios profesionales de asesoría a la gestión como ingeniero y auditor interno en el sistema de gestión de calidad del IMETY"
CPS 100.15.01-04-2020 "Prestar por sus propios medios y autonomía administrativa los servicios profesionales de apoyo a la gestión como administradora de empresas y asesora del sistema de gestión del IMETY".
Los cuales se ejecutaron al 100% con actividades enfocadas al cumplimiento de la programación.</t>
  </si>
  <si>
    <t>El IMETY realizó la oferta académica con 9 programas académicos en técnico laboral por competencias, todos con resolución de aprobación. 
El IMETY matriculó 1048 personas en los programas de TLC.
En el mes de agosto el IMETY certificó 87 estudiantes, bajo la respectiva acta de certificación. 
En el mes de Octubre certificó 56 estudiantes bajo la respectiva acta de certificación. 
En diciembre certificó 114 estudiantes, bajo la respectiva acta de certificación.
En total la entidad certificó 256 estudiantes distribuidos en sus 9 programas académicos.
Adicionalmente, el IMETY elaboró 23 contrato por prestación de servicios para instructores para garantizar el cumplimiento de las guías de aprendizaje de cada programa y la certificación de los estudiantes.
El IMETY desarrolló además la Feria Empresarial Virtual para el fortalecimiento de los programas académicos, además de la contratación de diverso personal de apoyo para garantizar la operatividad misional de la institución.</t>
  </si>
  <si>
    <t>Se matricularon 356 personas para los diferentes cursos, diplomados y seminarios ofertados a través del programa de formación continua y emprendimiento en artes y oficios.
Se certificaron 263 personas en los diferentes programas de formación continua y de emprendimiento en artes y oficios.
El IMETY realizó 9 contratos por prestación de servicios como facilitadores y formadores para el desarrollo de los cursos.
La oferta académica en formación continua y de emprendimiento en artes y oficios, estuvo compuesta por 67 cursos contemplados dentro del programa.</t>
  </si>
  <si>
    <t>Software académico Q10. 
Actas de certificación.
Software Académico Q10.</t>
  </si>
  <si>
    <t>Se devuelven a la administración central, un valor de $47.677.284</t>
  </si>
  <si>
    <t>Contar con personal idóneo para el diseño o actualización de 1 programa.
Diseño y/o actualización de 1 programa técnico laboral por competencias, técnico profesional o tecnológico.</t>
  </si>
  <si>
    <t>Contar con personal idóneo para el Sistema de Gestión de Calidad.
Realizar la auditoría en la NTC ISO 9001:2015.
Certificar la entidad en la NTC ISO 9001:2015.</t>
  </si>
  <si>
    <t>Ofertar, implementar y fortalecer los programas académicos técnicos laborales por competencias aprobados mediante resolución.
Contratar el personal idóneo para garantizar la certificación de los estudiantes.
Contratar personal idóneo para garantizar la operatividad misional de la entidad.</t>
  </si>
  <si>
    <t>Software académico Q10. 
Actas de certificación.
SECOP.</t>
  </si>
  <si>
    <t>Ofertar los diferentes cursos en artes y oficios y emprendimiento que contempla el programa para la certificación de personal. 
Contratar a los facilitadores y formadores para el cumplimiento del programa.</t>
  </si>
  <si>
    <t>TOTALES HACIENDA</t>
  </si>
  <si>
    <t>Se envió documentación con ajustes definitivos según requerimientos del Ministerio de Trabajo y se recibió el número de radicado bajo el cual se encuentra el proceso, se espera aprobación del mismo para iniciar la implementación de la agencia de generación y colocación de empleo del municipio de Yumbo.</t>
  </si>
  <si>
    <t>Registro de salida de la documentación.
Correo institucional.
Oficio con No. De Radicado del MIN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</si>
</sst>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 #,##0;[Red]\-&quot;$&quot;\ #,##0"/>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_-* #,##0.00\ _€_-;\-* #,##0.00\ _€_-;_-* &quot;-&quot;??\ _€_-;_-@_-"/>
    <numFmt numFmtId="167" formatCode="_-* #,##0\ _€_-;\-* #,##0\ _€_-;_-* &quot;-&quot;??\ _€_-;_-@_-"/>
    <numFmt numFmtId="168" formatCode="#,##0.00\ &quot;€&quot;"/>
    <numFmt numFmtId="169" formatCode="d\-m;@"/>
    <numFmt numFmtId="170" formatCode="_-[$$-240A]\ * #,##0_-;\-[$$-240A]\ * #,##0_-;_-[$$-240A]\ * &quot;-&quot;??_-;_-@_-"/>
    <numFmt numFmtId="171" formatCode="0.0"/>
    <numFmt numFmtId="172" formatCode="0.0%"/>
    <numFmt numFmtId="173" formatCode="&quot;$&quot;\ #,##0"/>
    <numFmt numFmtId="174" formatCode="&quot;$&quot;\ #,##0.00"/>
  </numFmts>
  <fonts count="35"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0"/>
      <name val="Arial"/>
      <family val="2"/>
    </font>
    <font>
      <sz val="10"/>
      <color theme="1"/>
      <name val="Arial Narrow"/>
      <family val="2"/>
    </font>
    <font>
      <sz val="8"/>
      <name val="Tahoma"/>
      <family val="2"/>
    </font>
    <font>
      <sz val="11"/>
      <color indexed="8"/>
      <name val="Calibri"/>
      <family val="2"/>
    </font>
    <font>
      <sz val="10"/>
      <name val="Arial"/>
      <family val="2"/>
      <charset val="1"/>
    </font>
    <font>
      <sz val="10"/>
      <name val="Arial"/>
      <family val="2"/>
    </font>
    <font>
      <sz val="10"/>
      <color rgb="FF000000"/>
      <name val="Arial"/>
      <family val="2"/>
    </font>
    <font>
      <b/>
      <sz val="10"/>
      <name val="Arial"/>
      <family val="2"/>
    </font>
    <font>
      <sz val="10"/>
      <name val="Arial"/>
      <family val="2"/>
    </font>
    <font>
      <sz val="10"/>
      <name val="Arial"/>
      <family val="2"/>
    </font>
    <font>
      <b/>
      <sz val="12"/>
      <color theme="1"/>
      <name val="Arial"/>
      <family val="2"/>
    </font>
    <font>
      <b/>
      <sz val="10"/>
      <color rgb="FF000000"/>
      <name val="Arial"/>
      <family val="2"/>
    </font>
    <font>
      <sz val="10"/>
      <color rgb="FF262626"/>
      <name val="Arial"/>
      <family val="2"/>
    </font>
    <font>
      <vertAlign val="superscript"/>
      <sz val="10"/>
      <color rgb="FF000000"/>
      <name val="Arial"/>
      <family val="2"/>
    </font>
    <font>
      <sz val="10"/>
      <color rgb="FF00FF00"/>
      <name val="Arial"/>
      <family val="2"/>
    </font>
    <font>
      <b/>
      <sz val="8"/>
      <color theme="0"/>
      <name val="Arial"/>
      <family val="2"/>
    </font>
    <font>
      <sz val="10"/>
      <color theme="0" tint="-0.34998626667073579"/>
      <name val="Arial"/>
      <family val="2"/>
    </font>
    <font>
      <sz val="10"/>
      <color theme="0" tint="-0.499984740745262"/>
      <name val="Arial"/>
      <family val="2"/>
    </font>
    <font>
      <b/>
      <sz val="10"/>
      <color theme="0" tint="-0.499984740745262"/>
      <name val="Arial"/>
      <family val="2"/>
    </font>
    <font>
      <b/>
      <sz val="11"/>
      <color theme="1" tint="0.34998626667073579"/>
      <name val="Arial"/>
      <family val="2"/>
    </font>
    <font>
      <sz val="12"/>
      <color theme="1"/>
      <name val="Arial"/>
      <family val="2"/>
    </font>
    <font>
      <sz val="12"/>
      <color rgb="FF000000"/>
      <name val="Arial"/>
      <family val="2"/>
    </font>
    <font>
      <sz val="10"/>
      <color theme="1" tint="0.34998626667073579"/>
      <name val="Arial"/>
      <family val="2"/>
    </font>
    <font>
      <sz val="8"/>
      <name val="Calibri"/>
      <family val="2"/>
      <scheme val="minor"/>
    </font>
    <font>
      <sz val="9"/>
      <color indexed="81"/>
      <name val="Tahoma"/>
      <family val="2"/>
    </font>
    <font>
      <b/>
      <sz val="9"/>
      <color indexed="81"/>
      <name val="Tahoma"/>
      <family val="2"/>
    </font>
    <font>
      <sz val="10"/>
      <color rgb="FFFF0000"/>
      <name val="Arial"/>
      <family val="2"/>
    </font>
    <font>
      <b/>
      <sz val="18"/>
      <color theme="1"/>
      <name val="Arial"/>
      <family val="2"/>
    </font>
    <font>
      <sz val="16"/>
      <color theme="1"/>
      <name val="Arial"/>
      <family val="2"/>
    </font>
    <font>
      <b/>
      <sz val="22"/>
      <color theme="1"/>
      <name val="Arial"/>
      <family val="2"/>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C34B"/>
        <bgColor indexed="64"/>
      </patternFill>
    </fill>
    <fill>
      <patternFill patternType="solid">
        <fgColor theme="3" tint="-0.249977111117893"/>
        <bgColor indexed="64"/>
      </patternFill>
    </fill>
    <fill>
      <patternFill patternType="solid">
        <fgColor rgb="FF92D050"/>
        <bgColor indexed="64"/>
      </patternFill>
    </fill>
    <fill>
      <patternFill patternType="solid">
        <fgColor rgb="FFFF66CC"/>
        <bgColor indexed="64"/>
      </patternFill>
    </fill>
    <fill>
      <patternFill patternType="solid">
        <fgColor rgb="FF00CC99"/>
        <bgColor indexed="64"/>
      </patternFill>
    </fill>
    <fill>
      <patternFill patternType="solid">
        <fgColor rgb="FF00B0F0"/>
        <bgColor indexed="64"/>
      </patternFill>
    </fill>
    <fill>
      <patternFill patternType="solid">
        <fgColor theme="7"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0">
    <xf numFmtId="0" fontId="0" fillId="0" borderId="0"/>
    <xf numFmtId="0" fontId="2" fillId="0" borderId="0"/>
    <xf numFmtId="167"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0" fontId="5"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1" fillId="0" borderId="0"/>
    <xf numFmtId="0" fontId="6" fillId="0" borderId="0"/>
    <xf numFmtId="0" fontId="7" fillId="0" borderId="0">
      <alignment wrapText="1"/>
    </xf>
    <xf numFmtId="0" fontId="2" fillId="0" borderId="0"/>
    <xf numFmtId="0" fontId="2" fillId="0" borderId="0"/>
    <xf numFmtId="9" fontId="2" fillId="0" borderId="0" applyFont="0" applyFill="0" applyBorder="0" applyAlignment="0" applyProtection="0"/>
    <xf numFmtId="9" fontId="8" fillId="0" borderId="0" applyFont="0" applyFill="0" applyBorder="0" applyAlignment="0" applyProtection="0"/>
    <xf numFmtId="0" fontId="9" fillId="0" borderId="0"/>
    <xf numFmtId="0" fontId="5" fillId="0" borderId="0"/>
    <xf numFmtId="43" fontId="5" fillId="0" borderId="0" applyFont="0" applyFill="0" applyBorder="0" applyAlignment="0" applyProtection="0"/>
    <xf numFmtId="0" fontId="2" fillId="0" borderId="0"/>
    <xf numFmtId="43" fontId="2" fillId="0" borderId="0" applyFont="0" applyFill="0" applyBorder="0" applyAlignment="0" applyProtection="0"/>
    <xf numFmtId="165" fontId="1" fillId="0" borderId="0" applyFont="0" applyFill="0" applyBorder="0" applyAlignment="0" applyProtection="0"/>
    <xf numFmtId="0" fontId="10" fillId="0" borderId="0"/>
    <xf numFmtId="9" fontId="1" fillId="0" borderId="0" applyFont="0" applyFill="0" applyBorder="0" applyAlignment="0" applyProtection="0"/>
    <xf numFmtId="0" fontId="1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4" fillId="0" borderId="0"/>
    <xf numFmtId="44" fontId="1" fillId="0" borderId="0" applyFont="0" applyFill="0" applyBorder="0" applyAlignment="0" applyProtection="0"/>
  </cellStyleXfs>
  <cellXfs count="395">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11" fillId="0" borderId="1" xfId="0" applyFont="1" applyBorder="1" applyAlignment="1">
      <alignment horizontal="justify" vertical="center"/>
    </xf>
    <xf numFmtId="0" fontId="17" fillId="0" borderId="1" xfId="0" applyFont="1" applyBorder="1" applyAlignment="1">
      <alignment horizontal="center" vertical="center" wrapText="1"/>
    </xf>
    <xf numFmtId="0" fontId="11" fillId="0" borderId="1" xfId="0" applyFont="1" applyBorder="1" applyAlignment="1">
      <alignment horizontal="justify" vertical="top"/>
    </xf>
    <xf numFmtId="0" fontId="11" fillId="0" borderId="1" xfId="0" applyFont="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vertical="center"/>
    </xf>
    <xf numFmtId="0" fontId="11" fillId="5" borderId="1" xfId="0" applyFont="1" applyFill="1" applyBorder="1" applyAlignment="1">
      <alignment horizontal="center" vertical="center" wrapText="1"/>
    </xf>
    <xf numFmtId="0" fontId="11" fillId="5" borderId="1" xfId="0" applyFont="1" applyFill="1" applyBorder="1" applyAlignment="1">
      <alignment horizontal="justify" vertical="center" wrapText="1"/>
    </xf>
    <xf numFmtId="0" fontId="17" fillId="5"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4" fillId="0" borderId="1" xfId="0" applyFont="1" applyBorder="1" applyAlignment="1">
      <alignment wrapText="1"/>
    </xf>
    <xf numFmtId="3" fontId="11" fillId="0" borderId="1" xfId="0" applyNumberFormat="1" applyFont="1" applyBorder="1" applyAlignment="1">
      <alignment horizontal="center" vertical="center" wrapText="1"/>
    </xf>
    <xf numFmtId="0" fontId="3" fillId="0" borderId="1" xfId="0" applyFont="1" applyBorder="1" applyAlignment="1">
      <alignment wrapText="1"/>
    </xf>
    <xf numFmtId="3" fontId="11" fillId="5" borderId="1" xfId="0" applyNumberFormat="1" applyFont="1" applyFill="1" applyBorder="1" applyAlignment="1">
      <alignment horizontal="center" vertical="center" wrapText="1"/>
    </xf>
    <xf numFmtId="0" fontId="3" fillId="0" borderId="1" xfId="0" applyFont="1" applyBorder="1"/>
    <xf numFmtId="0" fontId="4" fillId="0" borderId="1" xfId="0" applyFont="1" applyBorder="1" applyAlignment="1">
      <alignment vertical="center"/>
    </xf>
    <xf numFmtId="0" fontId="4" fillId="0" borderId="1" xfId="0" applyFont="1" applyBorder="1"/>
    <xf numFmtId="0" fontId="3" fillId="0" borderId="1" xfId="0" applyFont="1" applyBorder="1" applyAlignment="1">
      <alignment horizontal="left" vertical="center" wrapText="1"/>
    </xf>
    <xf numFmtId="0" fontId="11" fillId="0" borderId="1" xfId="0" applyFont="1" applyBorder="1" applyAlignment="1">
      <alignment vertical="center" wrapText="1"/>
    </xf>
    <xf numFmtId="3" fontId="11" fillId="0" borderId="1" xfId="0" applyNumberFormat="1" applyFont="1" applyBorder="1" applyAlignment="1">
      <alignment horizontal="justify" vertical="center" wrapText="1"/>
    </xf>
    <xf numFmtId="0" fontId="11" fillId="0" borderId="1" xfId="0" applyFont="1" applyBorder="1" applyAlignment="1">
      <alignment wrapText="1"/>
    </xf>
    <xf numFmtId="0" fontId="11" fillId="5" borderId="1" xfId="0" applyFont="1" applyFill="1" applyBorder="1" applyAlignment="1">
      <alignment vertical="center" wrapText="1"/>
    </xf>
    <xf numFmtId="0" fontId="17" fillId="5"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6" fontId="11" fillId="5" borderId="1" xfId="0" applyNumberFormat="1" applyFont="1" applyFill="1" applyBorder="1" applyAlignment="1">
      <alignment horizontal="center" vertical="center" wrapText="1"/>
    </xf>
    <xf numFmtId="0" fontId="3" fillId="0" borderId="0" xfId="0" applyFont="1" applyFill="1"/>
    <xf numFmtId="0" fontId="3" fillId="2" borderId="5" xfId="0" applyFont="1" applyFill="1" applyBorder="1"/>
    <xf numFmtId="0" fontId="3" fillId="2" borderId="5" xfId="0" applyFont="1" applyFill="1" applyBorder="1" applyAlignment="1">
      <alignment vertical="center"/>
    </xf>
    <xf numFmtId="0" fontId="3" fillId="2" borderId="5" xfId="0" applyFont="1" applyFill="1" applyBorder="1" applyAlignment="1">
      <alignment wrapText="1"/>
    </xf>
    <xf numFmtId="0" fontId="3" fillId="2" borderId="6" xfId="0" applyFont="1" applyFill="1" applyBorder="1" applyAlignment="1">
      <alignment vertical="center"/>
    </xf>
    <xf numFmtId="0" fontId="3" fillId="2" borderId="0" xfId="0" applyFont="1" applyFill="1" applyBorder="1"/>
    <xf numFmtId="0" fontId="3" fillId="2" borderId="0" xfId="0" applyFont="1" applyFill="1" applyBorder="1" applyAlignment="1">
      <alignment vertical="center"/>
    </xf>
    <xf numFmtId="0" fontId="3" fillId="2" borderId="0" xfId="0" applyFont="1" applyFill="1" applyBorder="1" applyAlignment="1">
      <alignment wrapText="1"/>
    </xf>
    <xf numFmtId="0" fontId="3" fillId="2" borderId="7" xfId="0" applyFont="1" applyFill="1" applyBorder="1" applyAlignment="1">
      <alignment vertical="center"/>
    </xf>
    <xf numFmtId="0" fontId="15" fillId="2" borderId="1" xfId="0" applyFont="1" applyFill="1" applyBorder="1" applyAlignment="1"/>
    <xf numFmtId="9" fontId="23" fillId="0" borderId="1" xfId="30" applyFont="1" applyFill="1" applyBorder="1" applyAlignment="1" applyProtection="1">
      <alignment horizontal="center" vertical="center" wrapText="1"/>
    </xf>
    <xf numFmtId="1" fontId="3" fillId="0" borderId="0" xfId="0" applyNumberFormat="1" applyFont="1" applyAlignment="1">
      <alignment vertical="center"/>
    </xf>
    <xf numFmtId="9" fontId="12" fillId="4" borderId="1" xfId="0" applyNumberFormat="1" applyFont="1" applyFill="1" applyBorder="1" applyAlignment="1" applyProtection="1">
      <alignment horizontal="center" vertical="center" wrapText="1"/>
      <protection locked="0"/>
    </xf>
    <xf numFmtId="9" fontId="23" fillId="0" borderId="1" xfId="30" applyFont="1" applyFill="1" applyBorder="1" applyAlignment="1" applyProtection="1">
      <alignment horizontal="center" vertical="center" wrapText="1"/>
    </xf>
    <xf numFmtId="0" fontId="20" fillId="7" borderId="0" xfId="0" applyFont="1" applyFill="1" applyAlignment="1">
      <alignment horizontal="left" vertical="center"/>
    </xf>
    <xf numFmtId="0" fontId="4" fillId="7" borderId="2" xfId="0" applyFont="1" applyFill="1" applyBorder="1" applyAlignment="1">
      <alignment horizontal="center" vertical="center"/>
    </xf>
    <xf numFmtId="0" fontId="16" fillId="7" borderId="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2" fillId="7" borderId="1" xfId="1" applyFont="1" applyFill="1" applyBorder="1" applyAlignment="1" applyProtection="1">
      <alignment horizontal="center" vertical="center" wrapText="1"/>
      <protection locked="0"/>
    </xf>
    <xf numFmtId="9" fontId="12" fillId="7" borderId="1" xfId="1" applyNumberFormat="1"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9" fontId="12" fillId="7" borderId="3" xfId="0" applyNumberFormat="1" applyFont="1" applyFill="1" applyBorder="1" applyAlignment="1" applyProtection="1">
      <alignment horizontal="center" vertical="center" wrapText="1"/>
      <protection locked="0"/>
    </xf>
    <xf numFmtId="169" fontId="2" fillId="7" borderId="3" xfId="0" applyNumberFormat="1" applyFont="1" applyFill="1" applyBorder="1" applyAlignment="1" applyProtection="1">
      <alignment horizontal="center" vertical="center" wrapText="1"/>
      <protection locked="0"/>
    </xf>
    <xf numFmtId="0" fontId="12" fillId="7" borderId="3" xfId="0" applyFont="1" applyFill="1" applyBorder="1" applyAlignment="1" applyProtection="1">
      <alignment horizontal="center" vertical="center" wrapText="1"/>
      <protection locked="0"/>
    </xf>
    <xf numFmtId="0" fontId="2" fillId="7" borderId="3"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2" fillId="7" borderId="3" xfId="0" applyFont="1" applyFill="1" applyBorder="1" applyAlignment="1" applyProtection="1">
      <alignment horizontal="center" vertical="center" wrapText="1"/>
      <protection locked="0"/>
    </xf>
    <xf numFmtId="170" fontId="2" fillId="7" borderId="3" xfId="0" applyNumberFormat="1" applyFont="1" applyFill="1" applyBorder="1" applyAlignment="1" applyProtection="1">
      <alignment horizontal="center" vertical="center" wrapText="1"/>
      <protection locked="0"/>
    </xf>
    <xf numFmtId="9" fontId="12" fillId="4" borderId="1" xfId="0" applyNumberFormat="1" applyFont="1" applyFill="1" applyBorder="1" applyAlignment="1" applyProtection="1">
      <alignment horizontal="center" vertical="center" wrapText="1"/>
      <protection locked="0"/>
    </xf>
    <xf numFmtId="0" fontId="15" fillId="2" borderId="1" xfId="0" applyFont="1" applyFill="1" applyBorder="1" applyAlignment="1">
      <alignment horizontal="center"/>
    </xf>
    <xf numFmtId="0" fontId="3" fillId="0" borderId="5" xfId="0" applyFont="1" applyFill="1" applyBorder="1" applyAlignment="1">
      <alignment vertical="center"/>
    </xf>
    <xf numFmtId="0" fontId="3" fillId="0" borderId="0" xfId="0" applyFont="1" applyFill="1" applyBorder="1" applyAlignment="1">
      <alignment vertical="center"/>
    </xf>
    <xf numFmtId="1" fontId="23" fillId="0" borderId="1" xfId="0" applyNumberFormat="1" applyFont="1" applyFill="1" applyBorder="1" applyAlignment="1" applyProtection="1">
      <alignment horizontal="center" vertical="center" wrapText="1"/>
    </xf>
    <xf numFmtId="1" fontId="3" fillId="0" borderId="0" xfId="0" applyNumberFormat="1" applyFont="1" applyFill="1" applyAlignment="1">
      <alignment vertical="center"/>
    </xf>
    <xf numFmtId="0" fontId="3" fillId="0" borderId="0" xfId="0" applyFont="1" applyFill="1" applyAlignment="1">
      <alignment vertical="center"/>
    </xf>
    <xf numFmtId="0" fontId="15" fillId="0" borderId="1" xfId="0" applyFont="1" applyBorder="1" applyAlignment="1">
      <alignment vertical="center" wrapText="1"/>
    </xf>
    <xf numFmtId="0" fontId="26" fillId="5"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5" fillId="0" borderId="1" xfId="0" applyFont="1" applyBorder="1" applyAlignment="1">
      <alignment wrapText="1"/>
    </xf>
    <xf numFmtId="0" fontId="12" fillId="7" borderId="3" xfId="1" applyFont="1" applyFill="1" applyBorder="1" applyAlignment="1" applyProtection="1">
      <alignment horizontal="center" vertical="center" wrapText="1"/>
      <protection locked="0"/>
    </xf>
    <xf numFmtId="9" fontId="12" fillId="7" borderId="3" xfId="1" applyNumberFormat="1" applyFont="1" applyFill="1" applyBorder="1" applyAlignment="1" applyProtection="1">
      <alignment horizontal="center" vertical="center" wrapText="1"/>
      <protection locked="0"/>
    </xf>
    <xf numFmtId="1" fontId="3" fillId="0" borderId="1" xfId="0" applyNumberFormat="1" applyFont="1" applyFill="1" applyBorder="1" applyAlignment="1">
      <alignment vertical="center"/>
    </xf>
    <xf numFmtId="0" fontId="3" fillId="0" borderId="1" xfId="0" applyFont="1" applyFill="1" applyBorder="1" applyAlignment="1">
      <alignment vertical="center"/>
    </xf>
    <xf numFmtId="0" fontId="11" fillId="0" borderId="1" xfId="0" applyFont="1" applyBorder="1" applyAlignment="1">
      <alignment horizontal="center" vertical="top" wrapText="1"/>
    </xf>
    <xf numFmtId="0" fontId="3" fillId="0" borderId="1" xfId="0" applyFont="1" applyFill="1" applyBorder="1" applyAlignment="1">
      <alignment vertical="center" wrapText="1"/>
    </xf>
    <xf numFmtId="0" fontId="11" fillId="0" borderId="1" xfId="0" applyFont="1" applyBorder="1" applyAlignment="1">
      <alignment horizontal="justify" vertical="top" wrapText="1"/>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applyAlignment="1">
      <alignment horizontal="center" vertical="center"/>
    </xf>
    <xf numFmtId="0" fontId="11" fillId="0" borderId="1" xfId="0" applyFont="1" applyBorder="1" applyAlignment="1">
      <alignment vertical="top" wrapText="1"/>
    </xf>
    <xf numFmtId="9" fontId="3" fillId="0" borderId="1" xfId="0" applyNumberFormat="1" applyFont="1" applyBorder="1" applyAlignment="1">
      <alignment vertical="center" wrapText="1"/>
    </xf>
    <xf numFmtId="171" fontId="23" fillId="0" borderId="1" xfId="0" applyNumberFormat="1" applyFont="1" applyFill="1" applyBorder="1" applyAlignment="1" applyProtection="1">
      <alignment horizontal="center" vertical="center" wrapText="1"/>
    </xf>
    <xf numFmtId="9" fontId="24" fillId="0" borderId="1" xfId="30" applyFont="1" applyFill="1" applyBorder="1" applyAlignment="1" applyProtection="1">
      <alignment horizontal="center" vertical="center" wrapText="1"/>
    </xf>
    <xf numFmtId="2" fontId="24" fillId="0" borderId="1" xfId="0" applyNumberFormat="1" applyFont="1" applyFill="1" applyBorder="1" applyAlignment="1" applyProtection="1">
      <alignment horizontal="center" vertical="center" wrapText="1"/>
    </xf>
    <xf numFmtId="9" fontId="24" fillId="0" borderId="1" xfId="0" applyNumberFormat="1" applyFont="1" applyFill="1" applyBorder="1" applyAlignment="1" applyProtection="1">
      <alignment horizontal="center" vertical="center" wrapText="1"/>
    </xf>
    <xf numFmtId="0" fontId="3" fillId="6" borderId="1" xfId="0" applyFont="1" applyFill="1" applyBorder="1"/>
    <xf numFmtId="1" fontId="3" fillId="6" borderId="1" xfId="0" applyNumberFormat="1" applyFont="1" applyFill="1" applyBorder="1" applyAlignment="1">
      <alignment vertical="center"/>
    </xf>
    <xf numFmtId="0" fontId="3" fillId="6" borderId="1" xfId="0" applyFont="1" applyFill="1" applyBorder="1" applyAlignment="1">
      <alignment vertical="center"/>
    </xf>
    <xf numFmtId="0" fontId="11" fillId="6" borderId="1" xfId="0" applyFont="1" applyFill="1" applyBorder="1" applyAlignment="1">
      <alignment horizontal="center" vertical="top"/>
    </xf>
    <xf numFmtId="0" fontId="22" fillId="6" borderId="1" xfId="0" applyFont="1" applyFill="1" applyBorder="1" applyAlignment="1" applyProtection="1">
      <alignment horizontal="justify" vertical="center" wrapText="1"/>
    </xf>
    <xf numFmtId="0" fontId="21" fillId="6" borderId="1" xfId="0" applyFont="1" applyFill="1" applyBorder="1" applyAlignment="1" applyProtection="1">
      <alignment horizontal="justify" vertical="center" wrapText="1"/>
    </xf>
    <xf numFmtId="0" fontId="11"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3" fillId="6" borderId="1" xfId="0" applyFont="1" applyFill="1" applyBorder="1" applyAlignment="1">
      <alignment wrapText="1"/>
    </xf>
    <xf numFmtId="0" fontId="3" fillId="6" borderId="1" xfId="0" applyFont="1" applyFill="1" applyBorder="1" applyAlignment="1">
      <alignment vertical="center" wrapText="1"/>
    </xf>
    <xf numFmtId="0" fontId="11" fillId="6" borderId="1" xfId="0" applyFont="1" applyFill="1" applyBorder="1" applyAlignment="1">
      <alignment vertical="center" wrapText="1"/>
    </xf>
    <xf numFmtId="0" fontId="27" fillId="6" borderId="1" xfId="0" applyFont="1" applyFill="1" applyBorder="1" applyAlignment="1" applyProtection="1">
      <alignment horizontal="justify" vertical="center" wrapText="1"/>
    </xf>
    <xf numFmtId="0" fontId="3" fillId="6" borderId="1" xfId="0" applyFont="1" applyFill="1" applyBorder="1" applyAlignment="1">
      <alignment horizontal="center" vertical="center" wrapText="1"/>
    </xf>
    <xf numFmtId="9" fontId="3" fillId="6" borderId="1" xfId="30" applyFont="1" applyFill="1" applyBorder="1" applyAlignment="1">
      <alignment wrapText="1"/>
    </xf>
    <xf numFmtId="44" fontId="3" fillId="0" borderId="0" xfId="39" applyFont="1" applyAlignment="1">
      <alignment vertical="center"/>
    </xf>
    <xf numFmtId="0" fontId="12" fillId="7" borderId="10" xfId="0" applyFont="1" applyFill="1" applyBorder="1" applyAlignment="1" applyProtection="1">
      <alignment vertical="center" wrapText="1"/>
      <protection locked="0"/>
    </xf>
    <xf numFmtId="0" fontId="2" fillId="7" borderId="13"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3" fillId="8" borderId="0" xfId="0" applyFont="1" applyFill="1"/>
    <xf numFmtId="0" fontId="4"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1" fillId="8" borderId="1" xfId="0" applyFont="1" applyFill="1" applyBorder="1" applyAlignment="1">
      <alignment horizontal="justify" vertical="center" wrapText="1"/>
    </xf>
    <xf numFmtId="9" fontId="3" fillId="8" borderId="1" xfId="30" applyFont="1" applyFill="1" applyBorder="1" applyAlignment="1">
      <alignment horizontal="center" vertical="center" wrapText="1"/>
    </xf>
    <xf numFmtId="0" fontId="11" fillId="8" borderId="1" xfId="0" applyFont="1" applyFill="1" applyBorder="1" applyAlignment="1">
      <alignment horizontal="center" vertical="center" wrapText="1"/>
    </xf>
    <xf numFmtId="0" fontId="3" fillId="8" borderId="1" xfId="0" applyFont="1" applyFill="1" applyBorder="1" applyAlignment="1">
      <alignment vertical="center" wrapText="1"/>
    </xf>
    <xf numFmtId="9" fontId="3" fillId="8" borderId="1" xfId="30" applyFont="1" applyFill="1" applyBorder="1" applyAlignment="1">
      <alignment vertical="center" wrapText="1"/>
    </xf>
    <xf numFmtId="0" fontId="3" fillId="8" borderId="8" xfId="0" applyFont="1" applyFill="1" applyBorder="1" applyAlignment="1">
      <alignment horizontal="center" vertical="center" wrapText="1"/>
    </xf>
    <xf numFmtId="0" fontId="3" fillId="8" borderId="16" xfId="0" applyFont="1" applyFill="1" applyBorder="1" applyAlignment="1">
      <alignment horizontal="center" vertical="center" wrapText="1"/>
    </xf>
    <xf numFmtId="44" fontId="3" fillId="8" borderId="1" xfId="39" applyFont="1" applyFill="1" applyBorder="1" applyAlignment="1">
      <alignment horizontal="center" vertical="center" wrapText="1"/>
    </xf>
    <xf numFmtId="0" fontId="3" fillId="9" borderId="0" xfId="0" applyFont="1" applyFill="1"/>
    <xf numFmtId="0" fontId="3" fillId="10" borderId="0" xfId="0" applyFont="1" applyFill="1"/>
    <xf numFmtId="173" fontId="3" fillId="0" borderId="0" xfId="0" applyNumberFormat="1" applyFont="1" applyAlignment="1">
      <alignment vertical="center"/>
    </xf>
    <xf numFmtId="174" fontId="31" fillId="0" borderId="0" xfId="0" applyNumberFormat="1" applyFont="1" applyAlignment="1">
      <alignment vertical="center"/>
    </xf>
    <xf numFmtId="9" fontId="3" fillId="0" borderId="0" xfId="0" applyNumberFormat="1" applyFont="1" applyAlignment="1">
      <alignment vertical="center"/>
    </xf>
    <xf numFmtId="0" fontId="4"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12" fillId="4" borderId="1" xfId="1" applyFont="1" applyFill="1" applyBorder="1" applyAlignment="1" applyProtection="1">
      <alignment horizontal="center" vertical="center" wrapText="1"/>
      <protection locked="0"/>
    </xf>
    <xf numFmtId="9" fontId="12" fillId="4" borderId="1" xfId="1"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169" fontId="12" fillId="4" borderId="1" xfId="0" applyNumberFormat="1" applyFont="1" applyFill="1" applyBorder="1" applyAlignment="1" applyProtection="1">
      <alignment horizontal="center" vertical="center" wrapText="1"/>
      <protection locked="0"/>
    </xf>
    <xf numFmtId="169" fontId="2" fillId="4" borderId="1" xfId="0" applyNumberFormat="1" applyFont="1" applyFill="1" applyBorder="1" applyAlignment="1" applyProtection="1">
      <alignment horizontal="center" vertical="center" wrapText="1"/>
      <protection locked="0"/>
    </xf>
    <xf numFmtId="169" fontId="2" fillId="4" borderId="3" xfId="0" applyNumberFormat="1" applyFont="1" applyFill="1" applyBorder="1" applyAlignment="1" applyProtection="1">
      <alignment horizontal="center" vertical="center" wrapText="1"/>
      <protection locked="0"/>
    </xf>
    <xf numFmtId="9" fontId="12" fillId="4" borderId="5" xfId="0" applyNumberFormat="1" applyFont="1" applyFill="1" applyBorder="1" applyAlignment="1" applyProtection="1">
      <alignment horizontal="center" vertical="center" wrapText="1"/>
      <protection locked="0"/>
    </xf>
    <xf numFmtId="9" fontId="12" fillId="4" borderId="0" xfId="0" applyNumberFormat="1" applyFont="1" applyFill="1" applyBorder="1" applyAlignment="1" applyProtection="1">
      <alignment horizontal="center" vertical="center" wrapText="1"/>
      <protection locked="0"/>
    </xf>
    <xf numFmtId="0" fontId="12" fillId="4" borderId="1" xfId="1" applyFont="1" applyFill="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6"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6" borderId="2" xfId="0" applyFont="1" applyFill="1" applyBorder="1" applyAlignment="1">
      <alignment horizontal="center" vertical="center" wrapText="1"/>
    </xf>
    <xf numFmtId="170" fontId="12" fillId="4" borderId="1" xfId="0" applyNumberFormat="1" applyFont="1" applyFill="1" applyBorder="1" applyAlignment="1" applyProtection="1">
      <alignment horizontal="center" vertical="center" wrapText="1"/>
      <protection locked="0"/>
    </xf>
    <xf numFmtId="170" fontId="2" fillId="4" borderId="3" xfId="0" applyNumberFormat="1"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6" fillId="4" borderId="1" xfId="0" applyFont="1" applyFill="1" applyBorder="1" applyAlignment="1">
      <alignment horizontal="center" vertical="center" wrapText="1"/>
    </xf>
    <xf numFmtId="0" fontId="12" fillId="4" borderId="3" xfId="1" applyFont="1" applyFill="1" applyBorder="1" applyAlignment="1" applyProtection="1">
      <alignment horizontal="center" vertical="center" wrapText="1"/>
      <protection locked="0"/>
    </xf>
    <xf numFmtId="0" fontId="12" fillId="4" borderId="4" xfId="1"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3" fillId="6"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6" borderId="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4" xfId="0" applyFont="1" applyBorder="1" applyAlignment="1">
      <alignment horizontal="center" vertical="center" wrapText="1"/>
    </xf>
    <xf numFmtId="1" fontId="23" fillId="6" borderId="1" xfId="0" applyNumberFormat="1" applyFont="1" applyFill="1" applyBorder="1" applyAlignment="1" applyProtection="1">
      <alignment horizontal="center" vertical="center" wrapText="1"/>
    </xf>
    <xf numFmtId="9" fontId="23" fillId="0" borderId="1" xfId="30" applyFont="1" applyFill="1" applyBorder="1" applyAlignment="1" applyProtection="1">
      <alignment horizontal="center" vertical="center" wrapText="1"/>
    </xf>
    <xf numFmtId="0" fontId="4" fillId="0" borderId="3" xfId="0" applyFont="1" applyBorder="1" applyAlignment="1">
      <alignment horizontal="center"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6" borderId="3" xfId="0" applyFont="1" applyFill="1" applyBorder="1" applyAlignment="1">
      <alignment horizontal="center" wrapText="1"/>
    </xf>
    <xf numFmtId="0" fontId="4" fillId="6" borderId="2" xfId="0" applyFont="1" applyFill="1" applyBorder="1" applyAlignment="1">
      <alignment horizontal="center" wrapText="1"/>
    </xf>
    <xf numFmtId="0" fontId="4" fillId="6" borderId="4" xfId="0" applyFont="1" applyFill="1" applyBorder="1" applyAlignment="1">
      <alignment horizontal="center" wrapText="1"/>
    </xf>
    <xf numFmtId="0" fontId="11" fillId="5" borderId="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6" borderId="3" xfId="0" applyFont="1" applyFill="1" applyBorder="1" applyAlignment="1">
      <alignment horizontal="center" wrapText="1"/>
    </xf>
    <xf numFmtId="0" fontId="3" fillId="6" borderId="2" xfId="0" applyFont="1" applyFill="1" applyBorder="1" applyAlignment="1">
      <alignment horizontal="center" wrapText="1"/>
    </xf>
    <xf numFmtId="0" fontId="3" fillId="6" borderId="4" xfId="0" applyFont="1" applyFill="1" applyBorder="1" applyAlignment="1">
      <alignment horizont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12" fillId="4" borderId="10"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9" fontId="12" fillId="4" borderId="10" xfId="0" applyNumberFormat="1" applyFont="1" applyFill="1" applyBorder="1" applyAlignment="1" applyProtection="1">
      <alignment horizontal="center" vertical="center" wrapText="1"/>
      <protection locked="0"/>
    </xf>
    <xf numFmtId="9" fontId="12" fillId="4" borderId="6" xfId="0" applyNumberFormat="1" applyFont="1" applyFill="1" applyBorder="1" applyAlignment="1" applyProtection="1">
      <alignment horizontal="center" vertical="center" wrapText="1"/>
      <protection locked="0"/>
    </xf>
    <xf numFmtId="9" fontId="12" fillId="4" borderId="11" xfId="0" applyNumberFormat="1" applyFont="1" applyFill="1" applyBorder="1" applyAlignment="1" applyProtection="1">
      <alignment horizontal="center" vertical="center" wrapText="1"/>
      <protection locked="0"/>
    </xf>
    <xf numFmtId="9" fontId="12" fillId="4" borderId="18" xfId="0" applyNumberFormat="1" applyFont="1" applyFill="1" applyBorder="1" applyAlignment="1" applyProtection="1">
      <alignment horizontal="center" vertical="center" wrapText="1"/>
      <protection locked="0"/>
    </xf>
    <xf numFmtId="9" fontId="15" fillId="0" borderId="0" xfId="0" applyNumberFormat="1" applyFont="1" applyFill="1" applyAlignment="1">
      <alignment horizontal="center" vertical="center"/>
    </xf>
    <xf numFmtId="9" fontId="15" fillId="0" borderId="0" xfId="0" applyNumberFormat="1" applyFont="1" applyFill="1" applyAlignment="1">
      <alignment vertical="center"/>
    </xf>
    <xf numFmtId="9" fontId="3" fillId="8" borderId="2" xfId="30" applyFont="1" applyFill="1" applyBorder="1" applyAlignment="1">
      <alignment horizontal="center" vertical="center" wrapText="1"/>
    </xf>
    <xf numFmtId="9" fontId="3" fillId="8" borderId="8" xfId="30" applyFont="1" applyFill="1" applyBorder="1" applyAlignment="1">
      <alignment vertical="center" wrapText="1"/>
    </xf>
    <xf numFmtId="14" fontId="3" fillId="8" borderId="9" xfId="0" applyNumberFormat="1" applyFont="1" applyFill="1" applyBorder="1" applyAlignment="1">
      <alignment horizontal="center" vertical="center" wrapText="1"/>
    </xf>
    <xf numFmtId="9" fontId="3" fillId="8" borderId="22" xfId="30" applyFont="1" applyFill="1" applyBorder="1" applyAlignment="1">
      <alignment vertical="center" wrapText="1"/>
    </xf>
    <xf numFmtId="9" fontId="3" fillId="10" borderId="23" xfId="30" applyFont="1" applyFill="1" applyBorder="1" applyAlignment="1">
      <alignment vertical="center" wrapText="1"/>
    </xf>
    <xf numFmtId="9" fontId="12" fillId="4" borderId="8" xfId="0" applyNumberFormat="1" applyFont="1" applyFill="1" applyBorder="1" applyAlignment="1" applyProtection="1">
      <alignment horizontal="center" vertical="center" wrapText="1"/>
      <protection locked="0"/>
    </xf>
    <xf numFmtId="9" fontId="12" fillId="7" borderId="10" xfId="0" applyNumberFormat="1" applyFont="1" applyFill="1" applyBorder="1" applyAlignment="1" applyProtection="1">
      <alignment horizontal="center" vertical="center" wrapText="1"/>
      <protection locked="0"/>
    </xf>
    <xf numFmtId="169" fontId="2" fillId="4" borderId="6" xfId="0" applyNumberFormat="1" applyFont="1" applyFill="1" applyBorder="1" applyAlignment="1" applyProtection="1">
      <alignment horizontal="center" vertical="center" wrapText="1"/>
      <protection locked="0"/>
    </xf>
    <xf numFmtId="169" fontId="2" fillId="7" borderId="6" xfId="0" applyNumberFormat="1" applyFont="1" applyFill="1" applyBorder="1" applyAlignment="1" applyProtection="1">
      <alignment horizontal="center" vertical="center" wrapText="1"/>
      <protection locked="0"/>
    </xf>
    <xf numFmtId="9" fontId="12" fillId="4" borderId="7" xfId="0" applyNumberFormat="1" applyFont="1" applyFill="1" applyBorder="1" applyAlignment="1" applyProtection="1">
      <alignment horizontal="center" vertical="center" wrapText="1"/>
      <protection locked="0"/>
    </xf>
    <xf numFmtId="9" fontId="12" fillId="4" borderId="24" xfId="0" applyNumberFormat="1" applyFont="1" applyFill="1" applyBorder="1" applyAlignment="1" applyProtection="1">
      <alignment horizontal="center" vertical="center" wrapText="1"/>
      <protection locked="0"/>
    </xf>
    <xf numFmtId="9" fontId="12" fillId="7" borderId="25" xfId="0" applyNumberFormat="1" applyFont="1" applyFill="1" applyBorder="1" applyAlignment="1" applyProtection="1">
      <alignment horizontal="center" vertical="center" wrapText="1"/>
      <protection locked="0"/>
    </xf>
    <xf numFmtId="172" fontId="3" fillId="9" borderId="19" xfId="30" applyNumberFormat="1" applyFont="1" applyFill="1" applyBorder="1" applyAlignment="1">
      <alignment vertical="center" wrapText="1"/>
    </xf>
    <xf numFmtId="0" fontId="4" fillId="9" borderId="27" xfId="0" applyFont="1" applyFill="1" applyBorder="1" applyAlignment="1">
      <alignment horizontal="center" vertical="center" wrapText="1"/>
    </xf>
    <xf numFmtId="0" fontId="4" fillId="9" borderId="28" xfId="0" applyFont="1" applyFill="1" applyBorder="1" applyAlignment="1">
      <alignment horizontal="center" vertical="center" wrapText="1"/>
    </xf>
    <xf numFmtId="9" fontId="3" fillId="9" borderId="29" xfId="30" applyFont="1" applyFill="1" applyBorder="1" applyAlignment="1">
      <alignment horizontal="center" vertical="center" wrapText="1"/>
    </xf>
    <xf numFmtId="0" fontId="3" fillId="9" borderId="28" xfId="0" applyFont="1" applyFill="1" applyBorder="1" applyAlignment="1">
      <alignment horizontal="center" vertical="center" wrapText="1"/>
    </xf>
    <xf numFmtId="9" fontId="3" fillId="9" borderId="28" xfId="30" applyFont="1" applyFill="1" applyBorder="1" applyAlignment="1">
      <alignment horizontal="center" vertical="center" wrapText="1"/>
    </xf>
    <xf numFmtId="0" fontId="3" fillId="9" borderId="28" xfId="0" applyFont="1" applyFill="1" applyBorder="1" applyAlignment="1">
      <alignment horizontal="justify" vertical="center" wrapText="1"/>
    </xf>
    <xf numFmtId="0" fontId="11" fillId="9" borderId="28" xfId="0" applyFont="1" applyFill="1" applyBorder="1" applyAlignment="1">
      <alignment horizontal="center" vertical="center" wrapText="1"/>
    </xf>
    <xf numFmtId="171" fontId="11" fillId="9" borderId="28" xfId="0" applyNumberFormat="1" applyFont="1" applyFill="1" applyBorder="1" applyAlignment="1">
      <alignment horizontal="center" vertical="center" wrapText="1"/>
    </xf>
    <xf numFmtId="10" fontId="3" fillId="9" borderId="28" xfId="30" applyNumberFormat="1" applyFont="1" applyFill="1" applyBorder="1" applyAlignment="1">
      <alignment horizontal="center" vertical="center" wrapText="1"/>
    </xf>
    <xf numFmtId="0" fontId="3" fillId="9" borderId="28" xfId="0" applyFont="1" applyFill="1" applyBorder="1" applyAlignment="1">
      <alignment vertical="center" wrapText="1"/>
    </xf>
    <xf numFmtId="9" fontId="3" fillId="9" borderId="28" xfId="30" applyFont="1" applyFill="1" applyBorder="1" applyAlignment="1">
      <alignment vertical="center" wrapText="1"/>
    </xf>
    <xf numFmtId="172" fontId="3" fillId="9" borderId="30" xfId="30" applyNumberFormat="1" applyFont="1" applyFill="1" applyBorder="1" applyAlignment="1">
      <alignment vertical="center" wrapText="1"/>
    </xf>
    <xf numFmtId="14" fontId="3" fillId="9" borderId="31"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27" xfId="0" applyFont="1" applyFill="1" applyBorder="1" applyAlignment="1">
      <alignment horizontal="center" vertical="center" wrapText="1"/>
    </xf>
    <xf numFmtId="44" fontId="3" fillId="9" borderId="28" xfId="39" applyFont="1" applyFill="1" applyBorder="1" applyAlignment="1">
      <alignment horizontal="center" vertical="center" wrapText="1"/>
    </xf>
    <xf numFmtId="0" fontId="4" fillId="9" borderId="33" xfId="0" applyFont="1" applyFill="1" applyBorder="1" applyAlignment="1">
      <alignment horizontal="center" vertical="center" wrapText="1"/>
    </xf>
    <xf numFmtId="0" fontId="4" fillId="9" borderId="34" xfId="0" applyFont="1" applyFill="1" applyBorder="1" applyAlignment="1">
      <alignment horizontal="center" vertical="center" wrapText="1"/>
    </xf>
    <xf numFmtId="9" fontId="3" fillId="9" borderId="35" xfId="30" applyFont="1" applyFill="1" applyBorder="1" applyAlignment="1">
      <alignment horizontal="center" vertical="center" wrapText="1"/>
    </xf>
    <xf numFmtId="0" fontId="3" fillId="9" borderId="34" xfId="0" applyFont="1" applyFill="1" applyBorder="1" applyAlignment="1">
      <alignment horizontal="center" vertical="center" wrapText="1"/>
    </xf>
    <xf numFmtId="9" fontId="3" fillId="9" borderId="34" xfId="30" applyFont="1" applyFill="1" applyBorder="1" applyAlignment="1">
      <alignment horizontal="center" vertical="center" wrapText="1"/>
    </xf>
    <xf numFmtId="0" fontId="3" fillId="9" borderId="34" xfId="0" applyFont="1" applyFill="1" applyBorder="1" applyAlignment="1">
      <alignment horizontal="justify" vertical="center" wrapText="1"/>
    </xf>
    <xf numFmtId="0" fontId="11" fillId="9" borderId="34" xfId="0" applyFont="1" applyFill="1" applyBorder="1" applyAlignment="1">
      <alignment horizontal="center" vertical="center" wrapText="1"/>
    </xf>
    <xf numFmtId="0" fontId="3" fillId="9" borderId="34" xfId="0" applyFont="1" applyFill="1" applyBorder="1" applyAlignment="1">
      <alignment vertical="center" wrapText="1"/>
    </xf>
    <xf numFmtId="9" fontId="3" fillId="9" borderId="34" xfId="30" applyFont="1" applyFill="1" applyBorder="1" applyAlignment="1">
      <alignment vertical="center" wrapText="1"/>
    </xf>
    <xf numFmtId="9" fontId="3" fillId="9" borderId="36" xfId="30" applyFont="1" applyFill="1" applyBorder="1" applyAlignment="1">
      <alignment horizontal="center" vertical="center" wrapText="1"/>
    </xf>
    <xf numFmtId="9" fontId="3" fillId="9" borderId="37" xfId="30" applyFont="1" applyFill="1" applyBorder="1" applyAlignment="1">
      <alignment horizontal="center" vertical="center" wrapText="1"/>
    </xf>
    <xf numFmtId="14" fontId="3" fillId="9" borderId="38" xfId="0" applyNumberFormat="1"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33" xfId="0" applyFont="1" applyFill="1" applyBorder="1" applyAlignment="1">
      <alignment horizontal="center" vertical="center" wrapText="1"/>
    </xf>
    <xf numFmtId="44" fontId="3" fillId="9" borderId="34" xfId="39" applyFont="1" applyFill="1" applyBorder="1" applyAlignment="1">
      <alignment horizontal="center" vertical="center" wrapText="1"/>
    </xf>
    <xf numFmtId="0" fontId="3" fillId="9" borderId="39" xfId="0" applyFont="1" applyFill="1" applyBorder="1" applyAlignment="1">
      <alignment vertical="center" wrapText="1"/>
    </xf>
    <xf numFmtId="0" fontId="4" fillId="8" borderId="27" xfId="0" applyFont="1" applyFill="1" applyBorder="1" applyAlignment="1">
      <alignment horizontal="center" vertical="center" wrapText="1"/>
    </xf>
    <xf numFmtId="0" fontId="4" fillId="8" borderId="28" xfId="0" applyFont="1" applyFill="1" applyBorder="1" applyAlignment="1">
      <alignment horizontal="center" vertical="center" wrapText="1"/>
    </xf>
    <xf numFmtId="9" fontId="3" fillId="8" borderId="29" xfId="30" applyFont="1" applyFill="1" applyBorder="1" applyAlignment="1">
      <alignment horizontal="center" vertical="center" wrapText="1"/>
    </xf>
    <xf numFmtId="0" fontId="3" fillId="8" borderId="28" xfId="0" applyFont="1" applyFill="1" applyBorder="1" applyAlignment="1">
      <alignment horizontal="center" vertical="center" wrapText="1"/>
    </xf>
    <xf numFmtId="9" fontId="3" fillId="8" borderId="28" xfId="30" applyFont="1" applyFill="1" applyBorder="1" applyAlignment="1">
      <alignment horizontal="center" vertical="center" wrapText="1"/>
    </xf>
    <xf numFmtId="0" fontId="11" fillId="8" borderId="28" xfId="0" applyFont="1" applyFill="1" applyBorder="1" applyAlignment="1">
      <alignment horizontal="justify" vertical="center" wrapText="1"/>
    </xf>
    <xf numFmtId="0" fontId="11" fillId="8" borderId="28" xfId="0" applyFont="1" applyFill="1" applyBorder="1" applyAlignment="1">
      <alignment horizontal="center" vertical="center" wrapText="1"/>
    </xf>
    <xf numFmtId="0" fontId="3" fillId="8" borderId="28" xfId="0" applyFont="1" applyFill="1" applyBorder="1" applyAlignment="1">
      <alignment vertical="center" wrapText="1"/>
    </xf>
    <xf numFmtId="9" fontId="3" fillId="8" borderId="28" xfId="30" applyFont="1" applyFill="1" applyBorder="1" applyAlignment="1">
      <alignment vertical="center" wrapText="1"/>
    </xf>
    <xf numFmtId="9" fontId="3" fillId="8" borderId="30" xfId="30" applyFont="1" applyFill="1" applyBorder="1" applyAlignment="1">
      <alignment vertical="center" wrapText="1"/>
    </xf>
    <xf numFmtId="9" fontId="3" fillId="8" borderId="21" xfId="30" applyFont="1" applyFill="1" applyBorder="1" applyAlignment="1">
      <alignment vertical="center" wrapText="1"/>
    </xf>
    <xf numFmtId="14" fontId="3" fillId="8" borderId="31" xfId="0" applyNumberFormat="1"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27" xfId="0" applyFont="1" applyFill="1" applyBorder="1" applyAlignment="1">
      <alignment horizontal="center" vertical="center" wrapText="1"/>
    </xf>
    <xf numFmtId="44" fontId="3" fillId="8" borderId="28" xfId="39" applyFont="1" applyFill="1" applyBorder="1" applyAlignment="1">
      <alignment horizontal="center" vertical="center" wrapText="1"/>
    </xf>
    <xf numFmtId="0" fontId="3" fillId="8" borderId="32" xfId="0" applyFont="1" applyFill="1" applyBorder="1" applyAlignment="1">
      <alignment vertical="center" wrapText="1"/>
    </xf>
    <xf numFmtId="0" fontId="4" fillId="8" borderId="16" xfId="0" applyFont="1" applyFill="1" applyBorder="1" applyAlignment="1">
      <alignment horizontal="center" vertical="center" wrapText="1"/>
    </xf>
    <xf numFmtId="0" fontId="3" fillId="8" borderId="17" xfId="0" applyFont="1" applyFill="1" applyBorder="1" applyAlignment="1">
      <alignment vertical="center" wrapText="1"/>
    </xf>
    <xf numFmtId="0" fontId="4" fillId="8" borderId="33" xfId="0" applyFont="1" applyFill="1" applyBorder="1" applyAlignment="1">
      <alignment horizontal="center" vertical="center" wrapText="1"/>
    </xf>
    <xf numFmtId="0" fontId="4" fillId="8" borderId="34" xfId="0" applyFont="1" applyFill="1" applyBorder="1" applyAlignment="1">
      <alignment horizontal="center" vertical="center" wrapText="1"/>
    </xf>
    <xf numFmtId="9" fontId="3" fillId="8" borderId="35" xfId="30" applyFont="1" applyFill="1" applyBorder="1" applyAlignment="1">
      <alignment horizontal="center" vertical="center" wrapText="1"/>
    </xf>
    <xf numFmtId="0" fontId="3" fillId="8" borderId="34" xfId="0" applyFont="1" applyFill="1" applyBorder="1" applyAlignment="1">
      <alignment horizontal="center" vertical="center" wrapText="1"/>
    </xf>
    <xf numFmtId="9" fontId="3" fillId="8" borderId="34" xfId="30" applyFont="1" applyFill="1" applyBorder="1" applyAlignment="1">
      <alignment horizontal="center" vertical="center" wrapText="1"/>
    </xf>
    <xf numFmtId="0" fontId="11" fillId="8" borderId="34" xfId="0" applyFont="1" applyFill="1" applyBorder="1" applyAlignment="1">
      <alignment horizontal="justify" vertical="center" wrapText="1"/>
    </xf>
    <xf numFmtId="0" fontId="11" fillId="8" borderId="34" xfId="0" applyFont="1" applyFill="1" applyBorder="1" applyAlignment="1">
      <alignment horizontal="center" vertical="center" wrapText="1"/>
    </xf>
    <xf numFmtId="10" fontId="3" fillId="8" borderId="34" xfId="30" applyNumberFormat="1" applyFont="1" applyFill="1" applyBorder="1" applyAlignment="1">
      <alignment horizontal="center" vertical="center" wrapText="1"/>
    </xf>
    <xf numFmtId="0" fontId="3" fillId="8" borderId="34" xfId="0" applyFont="1" applyFill="1" applyBorder="1" applyAlignment="1">
      <alignment vertical="center" wrapText="1"/>
    </xf>
    <xf numFmtId="9" fontId="3" fillId="8" borderId="34" xfId="30" applyFont="1" applyFill="1" applyBorder="1" applyAlignment="1">
      <alignment vertical="center" wrapText="1"/>
    </xf>
    <xf numFmtId="9" fontId="3" fillId="8" borderId="36" xfId="30" applyFont="1" applyFill="1" applyBorder="1" applyAlignment="1">
      <alignment vertical="center" wrapText="1"/>
    </xf>
    <xf numFmtId="9" fontId="3" fillId="8" borderId="23" xfId="30" applyFont="1" applyFill="1" applyBorder="1" applyAlignment="1">
      <alignment vertical="center" wrapText="1"/>
    </xf>
    <xf numFmtId="14" fontId="3" fillId="8" borderId="38" xfId="0" applyNumberFormat="1" applyFont="1" applyFill="1" applyBorder="1" applyAlignment="1">
      <alignment horizontal="center" vertical="center" wrapText="1"/>
    </xf>
    <xf numFmtId="0" fontId="3" fillId="8" borderId="36" xfId="0" applyFont="1" applyFill="1" applyBorder="1" applyAlignment="1">
      <alignment horizontal="center" vertical="center" wrapText="1"/>
    </xf>
    <xf numFmtId="0" fontId="3" fillId="8" borderId="33" xfId="0" applyFont="1" applyFill="1" applyBorder="1" applyAlignment="1">
      <alignment horizontal="center" vertical="center" wrapText="1"/>
    </xf>
    <xf numFmtId="44" fontId="3" fillId="8" borderId="34" xfId="39" applyFont="1" applyFill="1" applyBorder="1" applyAlignment="1">
      <alignment horizontal="center" vertical="center" wrapText="1"/>
    </xf>
    <xf numFmtId="0" fontId="15" fillId="0" borderId="40" xfId="0" applyFont="1" applyFill="1" applyBorder="1" applyAlignment="1">
      <alignment horizontal="center" vertical="center"/>
    </xf>
    <xf numFmtId="0" fontId="15" fillId="0" borderId="41" xfId="0" applyFont="1" applyFill="1" applyBorder="1" applyAlignment="1">
      <alignment horizontal="center" vertical="center"/>
    </xf>
    <xf numFmtId="9" fontId="15" fillId="0" borderId="37" xfId="0" applyNumberFormat="1" applyFont="1" applyFill="1" applyBorder="1" applyAlignment="1">
      <alignment horizontal="center" vertical="center"/>
    </xf>
    <xf numFmtId="0" fontId="4" fillId="10" borderId="27" xfId="0" applyFont="1" applyFill="1" applyBorder="1" applyAlignment="1">
      <alignment horizontal="center" vertical="center" wrapText="1"/>
    </xf>
    <xf numFmtId="0" fontId="4" fillId="10" borderId="28" xfId="0" applyFont="1" applyFill="1" applyBorder="1" applyAlignment="1">
      <alignment horizontal="center" vertical="center" wrapText="1"/>
    </xf>
    <xf numFmtId="9" fontId="3" fillId="10" borderId="29" xfId="30" applyFont="1" applyFill="1" applyBorder="1" applyAlignment="1">
      <alignment horizontal="center" vertical="center" wrapText="1"/>
    </xf>
    <xf numFmtId="0" fontId="3" fillId="10" borderId="28" xfId="0" applyFont="1" applyFill="1" applyBorder="1" applyAlignment="1">
      <alignment horizontal="center" vertical="center" wrapText="1"/>
    </xf>
    <xf numFmtId="9" fontId="3" fillId="10" borderId="28" xfId="30" applyFont="1" applyFill="1" applyBorder="1" applyAlignment="1">
      <alignment horizontal="center" vertical="center" wrapText="1"/>
    </xf>
    <xf numFmtId="0" fontId="11" fillId="10" borderId="28" xfId="0" applyFont="1" applyFill="1" applyBorder="1" applyAlignment="1">
      <alignment horizontal="justify" vertical="center" wrapText="1"/>
    </xf>
    <xf numFmtId="0" fontId="11" fillId="10" borderId="28" xfId="0" applyFont="1" applyFill="1" applyBorder="1" applyAlignment="1">
      <alignment horizontal="center" vertical="center" wrapText="1"/>
    </xf>
    <xf numFmtId="3" fontId="11" fillId="10" borderId="28" xfId="0" applyNumberFormat="1" applyFont="1" applyFill="1" applyBorder="1" applyAlignment="1">
      <alignment horizontal="center" vertical="center" wrapText="1"/>
    </xf>
    <xf numFmtId="1" fontId="3" fillId="10" borderId="28" xfId="0" applyNumberFormat="1" applyFont="1" applyFill="1" applyBorder="1" applyAlignment="1">
      <alignment horizontal="center" vertical="center" wrapText="1"/>
    </xf>
    <xf numFmtId="172" fontId="3" fillId="10" borderId="28" xfId="30" applyNumberFormat="1" applyFont="1" applyFill="1" applyBorder="1" applyAlignment="1">
      <alignment horizontal="center" vertical="center" wrapText="1"/>
    </xf>
    <xf numFmtId="0" fontId="3" fillId="10" borderId="28" xfId="0" applyFont="1" applyFill="1" applyBorder="1" applyAlignment="1">
      <alignment vertical="center" wrapText="1"/>
    </xf>
    <xf numFmtId="9" fontId="3" fillId="10" borderId="28" xfId="0" applyNumberFormat="1" applyFont="1" applyFill="1" applyBorder="1" applyAlignment="1">
      <alignment vertical="center" wrapText="1"/>
    </xf>
    <xf numFmtId="9" fontId="3" fillId="10" borderId="28" xfId="30" applyFont="1" applyFill="1" applyBorder="1" applyAlignment="1">
      <alignment vertical="center" wrapText="1"/>
    </xf>
    <xf numFmtId="9" fontId="3" fillId="10" borderId="30" xfId="30" applyFont="1" applyFill="1" applyBorder="1" applyAlignment="1">
      <alignment vertical="center" wrapText="1"/>
    </xf>
    <xf numFmtId="9" fontId="3" fillId="10" borderId="21" xfId="30" applyFont="1" applyFill="1" applyBorder="1" applyAlignment="1">
      <alignment vertical="center" wrapText="1"/>
    </xf>
    <xf numFmtId="14" fontId="3" fillId="10" borderId="31"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27" xfId="0" applyFont="1" applyFill="1" applyBorder="1" applyAlignment="1">
      <alignment horizontal="center" vertical="center" wrapText="1"/>
    </xf>
    <xf numFmtId="44" fontId="3" fillId="10" borderId="28" xfId="39" applyFont="1" applyFill="1" applyBorder="1" applyAlignment="1">
      <alignment horizontal="center" vertical="center" wrapText="1"/>
    </xf>
    <xf numFmtId="0" fontId="3" fillId="10" borderId="32" xfId="0" applyFont="1" applyFill="1" applyBorder="1" applyAlignment="1">
      <alignment vertical="center" wrapText="1"/>
    </xf>
    <xf numFmtId="0" fontId="4" fillId="10" borderId="33" xfId="0" applyFont="1" applyFill="1" applyBorder="1" applyAlignment="1">
      <alignment horizontal="center" vertical="center" wrapText="1"/>
    </xf>
    <xf numFmtId="0" fontId="4" fillId="10" borderId="34" xfId="0" applyFont="1" applyFill="1" applyBorder="1" applyAlignment="1">
      <alignment horizontal="center" vertical="center" wrapText="1"/>
    </xf>
    <xf numFmtId="9" fontId="3" fillId="10" borderId="35" xfId="30" applyFont="1" applyFill="1" applyBorder="1" applyAlignment="1">
      <alignment horizontal="center" vertical="center" wrapText="1"/>
    </xf>
    <xf numFmtId="0" fontId="3" fillId="10" borderId="34" xfId="0" applyFont="1" applyFill="1" applyBorder="1" applyAlignment="1">
      <alignment horizontal="center" vertical="center" wrapText="1"/>
    </xf>
    <xf numFmtId="9" fontId="3" fillId="10" borderId="34" xfId="30" applyFont="1" applyFill="1" applyBorder="1" applyAlignment="1">
      <alignment horizontal="center" vertical="center" wrapText="1"/>
    </xf>
    <xf numFmtId="0" fontId="11" fillId="10" borderId="34" xfId="0" applyFont="1" applyFill="1" applyBorder="1" applyAlignment="1">
      <alignment horizontal="justify" vertical="center" wrapText="1"/>
    </xf>
    <xf numFmtId="0" fontId="11" fillId="10" borderId="34" xfId="0" applyFont="1" applyFill="1" applyBorder="1" applyAlignment="1">
      <alignment horizontal="center" vertical="center" wrapText="1"/>
    </xf>
    <xf numFmtId="2" fontId="3" fillId="10" borderId="34" xfId="0" applyNumberFormat="1" applyFont="1" applyFill="1" applyBorder="1" applyAlignment="1">
      <alignment horizontal="center" vertical="center" wrapText="1"/>
    </xf>
    <xf numFmtId="9" fontId="3" fillId="10" borderId="34" xfId="0" applyNumberFormat="1" applyFont="1" applyFill="1" applyBorder="1" applyAlignment="1">
      <alignment horizontal="center" vertical="center" wrapText="1"/>
    </xf>
    <xf numFmtId="0" fontId="3" fillId="10" borderId="34" xfId="0" applyFont="1" applyFill="1" applyBorder="1" applyAlignment="1">
      <alignment vertical="center" wrapText="1"/>
    </xf>
    <xf numFmtId="9" fontId="3" fillId="10" borderId="34" xfId="0" applyNumberFormat="1" applyFont="1" applyFill="1" applyBorder="1" applyAlignment="1">
      <alignment vertical="center" wrapText="1"/>
    </xf>
    <xf numFmtId="9" fontId="3" fillId="10" borderId="34" xfId="30" applyFont="1" applyFill="1" applyBorder="1" applyAlignment="1">
      <alignment vertical="center" wrapText="1"/>
    </xf>
    <xf numFmtId="9" fontId="3" fillId="10" borderId="36" xfId="30" applyFont="1" applyFill="1" applyBorder="1" applyAlignment="1">
      <alignment vertical="center" wrapText="1"/>
    </xf>
    <xf numFmtId="14" fontId="3" fillId="10" borderId="38" xfId="0" applyNumberFormat="1" applyFont="1" applyFill="1" applyBorder="1" applyAlignment="1">
      <alignment horizontal="center" vertical="center" wrapText="1"/>
    </xf>
    <xf numFmtId="0" fontId="3" fillId="10" borderId="36" xfId="0" applyFont="1" applyFill="1" applyBorder="1" applyAlignment="1">
      <alignment horizontal="center" vertical="center" wrapText="1"/>
    </xf>
    <xf numFmtId="0" fontId="3" fillId="10" borderId="33" xfId="0" applyFont="1" applyFill="1" applyBorder="1" applyAlignment="1">
      <alignment horizontal="center" vertical="center" wrapText="1"/>
    </xf>
    <xf numFmtId="44" fontId="3" fillId="10" borderId="34" xfId="39" applyFont="1" applyFill="1" applyBorder="1" applyAlignment="1">
      <alignment horizontal="center" vertical="center" wrapText="1"/>
    </xf>
    <xf numFmtId="0" fontId="3" fillId="10" borderId="39" xfId="0" applyFont="1" applyFill="1" applyBorder="1" applyAlignment="1">
      <alignment vertical="center" wrapText="1"/>
    </xf>
    <xf numFmtId="0" fontId="12" fillId="11" borderId="4" xfId="0" applyFont="1" applyFill="1" applyBorder="1" applyAlignment="1" applyProtection="1">
      <alignment horizontal="center" vertical="center" wrapText="1"/>
      <protection locked="0"/>
    </xf>
    <xf numFmtId="0" fontId="3" fillId="0" borderId="12" xfId="0" applyFont="1" applyBorder="1" applyAlignment="1">
      <alignment vertical="center"/>
    </xf>
    <xf numFmtId="0" fontId="3" fillId="9" borderId="31"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38" xfId="0" applyFont="1" applyFill="1" applyBorder="1" applyAlignment="1">
      <alignment horizontal="center" vertical="center" wrapText="1"/>
    </xf>
    <xf numFmtId="0" fontId="11" fillId="10" borderId="31"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2" fillId="11" borderId="46" xfId="0" applyFont="1" applyFill="1" applyBorder="1" applyAlignment="1" applyProtection="1">
      <alignment horizontal="center" vertical="center" wrapText="1"/>
      <protection locked="0"/>
    </xf>
    <xf numFmtId="0" fontId="12" fillId="11" borderId="29" xfId="0" applyFont="1" applyFill="1" applyBorder="1" applyAlignment="1" applyProtection="1">
      <alignment horizontal="center" vertical="center" wrapText="1"/>
      <protection locked="0"/>
    </xf>
    <xf numFmtId="0" fontId="12" fillId="11" borderId="32" xfId="0" applyFont="1" applyFill="1" applyBorder="1" applyAlignment="1" applyProtection="1">
      <alignment horizontal="center" vertical="center" wrapText="1"/>
      <protection locked="0"/>
    </xf>
    <xf numFmtId="0" fontId="12" fillId="11" borderId="26" xfId="0" applyFont="1" applyFill="1" applyBorder="1" applyAlignment="1" applyProtection="1">
      <alignment horizontal="center" vertical="center" wrapText="1"/>
      <protection locked="0"/>
    </xf>
    <xf numFmtId="0" fontId="2" fillId="11" borderId="15" xfId="0" applyFont="1" applyFill="1" applyBorder="1" applyAlignment="1" applyProtection="1">
      <alignment horizontal="center" vertical="center" wrapText="1"/>
      <protection locked="0"/>
    </xf>
    <xf numFmtId="44" fontId="3" fillId="9" borderId="27" xfId="39" quotePrefix="1" applyFont="1" applyFill="1" applyBorder="1" applyAlignment="1">
      <alignment horizontal="center" vertical="center" wrapText="1"/>
    </xf>
    <xf numFmtId="44" fontId="3" fillId="9" borderId="33" xfId="39" quotePrefix="1" applyFont="1" applyFill="1" applyBorder="1" applyAlignment="1">
      <alignment horizontal="center" vertical="center" wrapText="1"/>
    </xf>
    <xf numFmtId="44" fontId="3" fillId="8" borderId="27" xfId="39" quotePrefix="1" applyFont="1" applyFill="1" applyBorder="1" applyAlignment="1">
      <alignment horizontal="center" vertical="center" wrapText="1"/>
    </xf>
    <xf numFmtId="44" fontId="3" fillId="8" borderId="16" xfId="39" quotePrefix="1" applyFont="1" applyFill="1" applyBorder="1" applyAlignment="1">
      <alignment horizontal="center" vertical="center" wrapText="1"/>
    </xf>
    <xf numFmtId="44" fontId="3" fillId="8" borderId="33" xfId="39" quotePrefix="1" applyFont="1" applyFill="1" applyBorder="1" applyAlignment="1">
      <alignment horizontal="center" vertical="center" wrapText="1"/>
    </xf>
    <xf numFmtId="44" fontId="3" fillId="10" borderId="27" xfId="39" quotePrefix="1" applyFont="1" applyFill="1" applyBorder="1" applyAlignment="1">
      <alignment horizontal="center" vertical="center" wrapText="1"/>
    </xf>
    <xf numFmtId="44" fontId="3" fillId="10" borderId="33" xfId="39" quotePrefix="1" applyFont="1" applyFill="1" applyBorder="1" applyAlignment="1">
      <alignment horizontal="center" vertical="center" wrapText="1"/>
    </xf>
    <xf numFmtId="0" fontId="12" fillId="4" borderId="27" xfId="0" applyFont="1" applyFill="1" applyBorder="1" applyAlignment="1" applyProtection="1">
      <alignment horizontal="center" vertical="center" wrapText="1"/>
      <protection locked="0"/>
    </xf>
    <xf numFmtId="0" fontId="12" fillId="4" borderId="28" xfId="0" applyFont="1" applyFill="1" applyBorder="1" applyAlignment="1" applyProtection="1">
      <alignment horizontal="center" vertical="center" wrapText="1"/>
      <protection locked="0"/>
    </xf>
    <xf numFmtId="170" fontId="12" fillId="4" borderId="28" xfId="0" applyNumberFormat="1" applyFont="1" applyFill="1" applyBorder="1" applyAlignment="1" applyProtection="1">
      <alignment horizontal="center" vertical="center" wrapText="1"/>
      <protection locked="0"/>
    </xf>
    <xf numFmtId="0" fontId="12" fillId="4" borderId="47" xfId="0" applyFont="1" applyFill="1" applyBorder="1" applyAlignment="1" applyProtection="1">
      <alignment horizontal="center" vertical="center" wrapText="1"/>
      <protection locked="0"/>
    </xf>
    <xf numFmtId="0" fontId="32" fillId="9" borderId="32" xfId="0" applyFont="1" applyFill="1" applyBorder="1" applyAlignment="1">
      <alignment horizontal="left" vertical="center" wrapText="1"/>
    </xf>
    <xf numFmtId="0" fontId="34" fillId="8" borderId="39" xfId="0" applyFont="1" applyFill="1" applyBorder="1" applyAlignment="1">
      <alignment horizontal="center" vertical="center" wrapText="1"/>
    </xf>
    <xf numFmtId="0" fontId="15" fillId="12" borderId="42" xfId="0" applyFont="1" applyFill="1" applyBorder="1" applyAlignment="1">
      <alignment horizontal="center" vertical="center"/>
    </xf>
    <xf numFmtId="0" fontId="15" fillId="12" borderId="43" xfId="0" applyFont="1" applyFill="1" applyBorder="1" applyAlignment="1">
      <alignment horizontal="center" vertical="center"/>
    </xf>
    <xf numFmtId="44" fontId="15" fillId="12" borderId="43" xfId="0" applyNumberFormat="1" applyFont="1" applyFill="1" applyBorder="1" applyAlignment="1">
      <alignment vertical="center"/>
    </xf>
    <xf numFmtId="9" fontId="15" fillId="12" borderId="44" xfId="0" applyNumberFormat="1" applyFont="1" applyFill="1" applyBorder="1" applyAlignment="1">
      <alignment horizontal="center" vertical="center"/>
    </xf>
    <xf numFmtId="44" fontId="15" fillId="12" borderId="20" xfId="0" applyNumberFormat="1" applyFont="1" applyFill="1" applyBorder="1" applyAlignment="1">
      <alignment horizontal="center" vertical="center"/>
    </xf>
    <xf numFmtId="44" fontId="15" fillId="12" borderId="45" xfId="0" applyNumberFormat="1" applyFont="1" applyFill="1" applyBorder="1" applyAlignment="1">
      <alignment horizontal="center" vertical="center"/>
    </xf>
    <xf numFmtId="44" fontId="15" fillId="12" borderId="43" xfId="0" applyNumberFormat="1" applyFont="1" applyFill="1" applyBorder="1" applyAlignment="1">
      <alignment horizontal="center" vertical="center"/>
    </xf>
    <xf numFmtId="0" fontId="11" fillId="12" borderId="45" xfId="0" applyFont="1" applyFill="1" applyBorder="1" applyAlignment="1">
      <alignment horizontal="center" vertical="center" wrapText="1"/>
    </xf>
    <xf numFmtId="0" fontId="3" fillId="12" borderId="44" xfId="0" applyFont="1" applyFill="1" applyBorder="1" applyAlignment="1">
      <alignment horizontal="center" vertical="center" wrapText="1"/>
    </xf>
    <xf numFmtId="10" fontId="3" fillId="10" borderId="28" xfId="0" applyNumberFormat="1" applyFont="1" applyFill="1" applyBorder="1" applyAlignment="1">
      <alignment horizontal="center" vertical="center" wrapText="1"/>
    </xf>
    <xf numFmtId="44" fontId="33" fillId="9" borderId="28" xfId="39" applyFont="1" applyFill="1" applyBorder="1" applyAlignment="1">
      <alignment vertical="center" wrapText="1"/>
    </xf>
    <xf numFmtId="44" fontId="33" fillId="9" borderId="34" xfId="39" applyFont="1" applyFill="1" applyBorder="1" applyAlignment="1">
      <alignment vertical="center" wrapText="1"/>
    </xf>
    <xf numFmtId="44" fontId="33" fillId="8" borderId="28" xfId="39" applyFont="1" applyFill="1" applyBorder="1" applyAlignment="1">
      <alignment vertical="center" wrapText="1"/>
    </xf>
    <xf numFmtId="44" fontId="33" fillId="8" borderId="1" xfId="39" applyFont="1" applyFill="1" applyBorder="1" applyAlignment="1">
      <alignment vertical="center" wrapText="1"/>
    </xf>
    <xf numFmtId="44" fontId="33" fillId="8" borderId="34" xfId="39" applyFont="1" applyFill="1" applyBorder="1" applyAlignment="1">
      <alignment horizontal="center" vertical="center" wrapText="1"/>
    </xf>
    <xf numFmtId="44" fontId="33" fillId="8" borderId="34" xfId="39" applyFont="1" applyFill="1" applyBorder="1" applyAlignment="1">
      <alignment vertical="center" wrapText="1"/>
    </xf>
    <xf numFmtId="44" fontId="33" fillId="10" borderId="28" xfId="39" applyFont="1" applyFill="1" applyBorder="1" applyAlignment="1">
      <alignment vertical="center" wrapText="1"/>
    </xf>
    <xf numFmtId="44" fontId="33" fillId="10" borderId="34" xfId="39" applyFont="1" applyFill="1" applyBorder="1" applyAlignment="1">
      <alignment vertical="center" wrapText="1"/>
    </xf>
    <xf numFmtId="44" fontId="33" fillId="9" borderId="28" xfId="39" applyFont="1" applyFill="1" applyBorder="1" applyAlignment="1">
      <alignment horizontal="center" vertical="center" wrapText="1"/>
    </xf>
    <xf numFmtId="44" fontId="33" fillId="9" borderId="34" xfId="39" applyFont="1" applyFill="1" applyBorder="1" applyAlignment="1">
      <alignment horizontal="center" vertical="center" wrapText="1"/>
    </xf>
    <xf numFmtId="44" fontId="33" fillId="9" borderId="34" xfId="39" applyFont="1" applyFill="1" applyBorder="1" applyAlignment="1">
      <alignment horizontal="right" vertical="center" wrapText="1"/>
    </xf>
    <xf numFmtId="44" fontId="33" fillId="8" borderId="28" xfId="39" applyFont="1" applyFill="1" applyBorder="1" applyAlignment="1">
      <alignment horizontal="center" vertical="center" wrapText="1"/>
    </xf>
    <xf numFmtId="44" fontId="33" fillId="8" borderId="1" xfId="39" applyFont="1" applyFill="1" applyBorder="1" applyAlignment="1">
      <alignment horizontal="center" vertical="center" wrapText="1"/>
    </xf>
    <xf numFmtId="44" fontId="33" fillId="10" borderId="28" xfId="39" applyFont="1" applyFill="1" applyBorder="1" applyAlignment="1">
      <alignment horizontal="center" vertical="center" wrapText="1"/>
    </xf>
    <xf numFmtId="44" fontId="33" fillId="10" borderId="34" xfId="39" applyFont="1" applyFill="1" applyBorder="1" applyAlignment="1">
      <alignment horizontal="center" vertical="center" wrapText="1"/>
    </xf>
    <xf numFmtId="9" fontId="33" fillId="9" borderId="32" xfId="30" applyFont="1" applyFill="1" applyBorder="1" applyAlignment="1">
      <alignment horizontal="center" vertical="center" wrapText="1"/>
    </xf>
    <xf numFmtId="9" fontId="33" fillId="9" borderId="39" xfId="30" applyFont="1" applyFill="1" applyBorder="1" applyAlignment="1">
      <alignment horizontal="center" vertical="center" wrapText="1"/>
    </xf>
    <xf numFmtId="9" fontId="33" fillId="8" borderId="32" xfId="30" applyFont="1" applyFill="1" applyBorder="1" applyAlignment="1">
      <alignment horizontal="center" vertical="center" wrapText="1"/>
    </xf>
    <xf numFmtId="9" fontId="33" fillId="8" borderId="17" xfId="30" applyFont="1" applyFill="1" applyBorder="1" applyAlignment="1">
      <alignment horizontal="center" vertical="center" wrapText="1"/>
    </xf>
    <xf numFmtId="9" fontId="33" fillId="8" borderId="39" xfId="30" applyFont="1" applyFill="1" applyBorder="1" applyAlignment="1">
      <alignment horizontal="center" vertical="center" wrapText="1"/>
    </xf>
    <xf numFmtId="9" fontId="33" fillId="10" borderId="32" xfId="30" applyFont="1" applyFill="1" applyBorder="1" applyAlignment="1">
      <alignment horizontal="center" vertical="center" wrapText="1"/>
    </xf>
    <xf numFmtId="9" fontId="33" fillId="10" borderId="39" xfId="30" applyFont="1" applyFill="1" applyBorder="1" applyAlignment="1">
      <alignment horizontal="center" vertical="center" wrapText="1"/>
    </xf>
  </cellXfs>
  <cellStyles count="40">
    <cellStyle name="Millares 14" xfId="2" xr:uid="{00000000-0005-0000-0000-000000000000}"/>
    <cellStyle name="Millares 14 2" xfId="3" xr:uid="{00000000-0005-0000-0000-000001000000}"/>
    <cellStyle name="Millares 2" xfId="4" xr:uid="{00000000-0005-0000-0000-000002000000}"/>
    <cellStyle name="Millares 2 2" xfId="9" xr:uid="{00000000-0005-0000-0000-000003000000}"/>
    <cellStyle name="Millares 3" xfId="10" xr:uid="{00000000-0005-0000-0000-000004000000}"/>
    <cellStyle name="Millares 3 2" xfId="6" xr:uid="{00000000-0005-0000-0000-000005000000}"/>
    <cellStyle name="Millares 4" xfId="11" xr:uid="{00000000-0005-0000-0000-000006000000}"/>
    <cellStyle name="Millares 4 2" xfId="8" xr:uid="{00000000-0005-0000-0000-000007000000}"/>
    <cellStyle name="Millares 4 2 2" xfId="33" xr:uid="{00000000-0005-0000-0000-000008000000}"/>
    <cellStyle name="Millares 4 3" xfId="25" xr:uid="{00000000-0005-0000-0000-000009000000}"/>
    <cellStyle name="Millares 4 3 2" xfId="28" xr:uid="{00000000-0005-0000-0000-00000A000000}"/>
    <cellStyle name="Millares 4 3 3" xfId="36" xr:uid="{00000000-0005-0000-0000-00000B000000}"/>
    <cellStyle name="Millares 4 5" xfId="27" xr:uid="{00000000-0005-0000-0000-00000C000000}"/>
    <cellStyle name="Millares 5" xfId="12" xr:uid="{00000000-0005-0000-0000-00000D000000}"/>
    <cellStyle name="Millares 5 2" xfId="34" xr:uid="{00000000-0005-0000-0000-00000E000000}"/>
    <cellStyle name="Moneda" xfId="39" builtinId="4"/>
    <cellStyle name="Moneda 2" xfId="5" xr:uid="{00000000-0005-0000-0000-000010000000}"/>
    <cellStyle name="Moneda 3" xfId="13" xr:uid="{00000000-0005-0000-0000-000011000000}"/>
    <cellStyle name="Normal" xfId="0" builtinId="0"/>
    <cellStyle name="Normal 2" xfId="1" xr:uid="{00000000-0005-0000-0000-000013000000}"/>
    <cellStyle name="Normal 2 2" xfId="14" xr:uid="{00000000-0005-0000-0000-000014000000}"/>
    <cellStyle name="Normal 3" xfId="15" xr:uid="{00000000-0005-0000-0000-000015000000}"/>
    <cellStyle name="Normal 3 2" xfId="16" xr:uid="{00000000-0005-0000-0000-000016000000}"/>
    <cellStyle name="Normal 3 5" xfId="17" xr:uid="{00000000-0005-0000-0000-000017000000}"/>
    <cellStyle name="Normal 4" xfId="18" xr:uid="{00000000-0005-0000-0000-000018000000}"/>
    <cellStyle name="Normal 5" xfId="19" xr:uid="{00000000-0005-0000-0000-000019000000}"/>
    <cellStyle name="Normal 5 2" xfId="20" xr:uid="{00000000-0005-0000-0000-00001A000000}"/>
    <cellStyle name="Normal 6" xfId="7" xr:uid="{00000000-0005-0000-0000-00001B000000}"/>
    <cellStyle name="Normal 6 2" xfId="32" xr:uid="{00000000-0005-0000-0000-00001C000000}"/>
    <cellStyle name="Normal 7" xfId="29" xr:uid="{00000000-0005-0000-0000-00001D000000}"/>
    <cellStyle name="Normal 7 2" xfId="24" xr:uid="{00000000-0005-0000-0000-00001E000000}"/>
    <cellStyle name="Normal 7 2 2" xfId="35" xr:uid="{00000000-0005-0000-0000-00001F000000}"/>
    <cellStyle name="Normal 7 4" xfId="26" xr:uid="{00000000-0005-0000-0000-000020000000}"/>
    <cellStyle name="Normal 8" xfId="31" xr:uid="{00000000-0005-0000-0000-000021000000}"/>
    <cellStyle name="Normal 8 2" xfId="38" xr:uid="{00000000-0005-0000-0000-000022000000}"/>
    <cellStyle name="Normal 8 3" xfId="37" xr:uid="{00000000-0005-0000-0000-000023000000}"/>
    <cellStyle name="Porcentaje" xfId="30" builtinId="5"/>
    <cellStyle name="Porcentaje 2" xfId="21" xr:uid="{00000000-0005-0000-0000-000025000000}"/>
    <cellStyle name="Porcentual 2" xfId="22" xr:uid="{00000000-0005-0000-0000-000026000000}"/>
    <cellStyle name="TableStyleLight1" xfId="23" xr:uid="{00000000-0005-0000-0000-000027000000}"/>
  </cellStyles>
  <dxfs count="0"/>
  <tableStyles count="0" defaultTableStyle="TableStyleMedium2" defaultPivotStyle="PivotStyleLight16"/>
  <colors>
    <mruColors>
      <color rgb="FF00CC99"/>
      <color rgb="FFFF66CC"/>
      <color rgb="FFFFC34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047\Downloads\Users\Usuario\Desktop\PLAN_INVERSIONES_2_P.D.xlsx(VERSION_ANTONIO%2021%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MODIFICADO 25 NOV"/>
      <sheetName val="MODIFICADO 24 FEB (12)"/>
      <sheetName val="PTO 24 FEB"/>
      <sheetName val=" EGRE SEC CENT"/>
      <sheetName val="ING SEC CENT"/>
      <sheetName val="PROYECTOS ESTRATEGICOS"/>
      <sheetName val="Gastos_Inversión_2012"/>
      <sheetName val="RESUMEN"/>
      <sheetName val="POAI 2012-2015"/>
      <sheetName val="POR SECTORES EJECUTADO 31 DE M"/>
      <sheetName val="Analisis de alternativas"/>
      <sheetName val="ftes y usos"/>
      <sheetName val="Deuda"/>
      <sheetName val="SGP"/>
      <sheetName val="INDICADORES DEUDA"/>
      <sheetName val="Hoja3"/>
      <sheetName val="Hoja2"/>
    </sheetNames>
    <sheetDataSet>
      <sheetData sheetId="0" refreshError="1"/>
      <sheetData sheetId="1" refreshError="1"/>
      <sheetData sheetId="2" refreshError="1"/>
      <sheetData sheetId="3" refreshError="1"/>
      <sheetData sheetId="4">
        <row r="102">
          <cell r="AA102">
            <v>219902577500</v>
          </cell>
        </row>
      </sheetData>
      <sheetData sheetId="5">
        <row r="5">
          <cell r="Z5">
            <v>127071249624</v>
          </cell>
        </row>
      </sheetData>
      <sheetData sheetId="6">
        <row r="29">
          <cell r="G29">
            <v>301227119205.59802</v>
          </cell>
        </row>
      </sheetData>
      <sheetData sheetId="7"/>
      <sheetData sheetId="8" refreshError="1"/>
      <sheetData sheetId="9">
        <row r="449">
          <cell r="Z449">
            <v>280820231681</v>
          </cell>
        </row>
      </sheetData>
      <sheetData sheetId="10">
        <row r="437">
          <cell r="M437">
            <v>16651493620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3:AJ92"/>
  <sheetViews>
    <sheetView topLeftCell="J1" zoomScale="85" zoomScaleNormal="85" workbookViewId="0">
      <selection activeCell="N15" sqref="N15"/>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34.14062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20.710937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625</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656</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48" t="s">
        <v>620</v>
      </c>
      <c r="T7" s="48" t="s">
        <v>621</v>
      </c>
      <c r="U7" s="48" t="s">
        <v>623</v>
      </c>
      <c r="V7" s="48"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54"/>
      <c r="N8" s="54"/>
      <c r="O8" s="54"/>
      <c r="P8" s="55"/>
      <c r="Q8" s="56"/>
      <c r="R8" s="57"/>
      <c r="S8" s="57"/>
      <c r="T8" s="57"/>
      <c r="U8" s="57"/>
      <c r="V8" s="57"/>
      <c r="W8" s="58"/>
      <c r="X8" s="59"/>
      <c r="Y8" s="59"/>
      <c r="Z8" s="60"/>
      <c r="AA8" s="61"/>
      <c r="AB8" s="62"/>
      <c r="AC8" s="59"/>
      <c r="AD8" s="63"/>
      <c r="AE8" s="62"/>
      <c r="AF8" s="62"/>
      <c r="AG8" s="62"/>
      <c r="AH8" s="59"/>
      <c r="AI8" s="62"/>
      <c r="AJ8" s="59"/>
    </row>
    <row r="9" spans="1:36" ht="28.5" customHeight="1" x14ac:dyDescent="0.2">
      <c r="B9" s="168" t="s">
        <v>488</v>
      </c>
      <c r="C9" s="165" t="s">
        <v>553</v>
      </c>
      <c r="D9" s="162"/>
      <c r="E9" s="145" t="s">
        <v>552</v>
      </c>
      <c r="F9" s="147"/>
      <c r="G9" s="149" t="s">
        <v>555</v>
      </c>
      <c r="H9" s="151"/>
      <c r="I9" s="149" t="s">
        <v>22</v>
      </c>
      <c r="J9" s="149">
        <v>14</v>
      </c>
      <c r="K9" s="149">
        <v>14</v>
      </c>
      <c r="L9" s="151"/>
      <c r="M9" s="174">
        <v>14</v>
      </c>
      <c r="N9" s="87">
        <f>+M9*O9</f>
        <v>4.2</v>
      </c>
      <c r="O9" s="46">
        <f>+SUMPRODUCT($R$9:$R$12*S9:S12)</f>
        <v>0.3</v>
      </c>
      <c r="P9" s="175"/>
      <c r="Q9" s="95" t="s">
        <v>655</v>
      </c>
      <c r="R9" s="90">
        <v>0.3</v>
      </c>
      <c r="S9" s="88">
        <v>1</v>
      </c>
      <c r="T9" s="88"/>
      <c r="U9" s="88"/>
      <c r="V9" s="88"/>
      <c r="W9" s="97"/>
      <c r="X9" s="4"/>
      <c r="Y9" s="4"/>
      <c r="Z9" s="97"/>
      <c r="AA9" s="97"/>
      <c r="AB9" s="97"/>
      <c r="AC9" s="97"/>
      <c r="AD9" s="97"/>
      <c r="AE9" s="97"/>
      <c r="AF9" s="4"/>
      <c r="AG9" s="4"/>
      <c r="AH9" s="172" t="s">
        <v>11</v>
      </c>
      <c r="AI9" s="98"/>
      <c r="AJ9" s="5"/>
    </row>
    <row r="10" spans="1:36" ht="25.5" x14ac:dyDescent="0.2">
      <c r="B10" s="169"/>
      <c r="C10" s="166"/>
      <c r="D10" s="163"/>
      <c r="E10" s="146"/>
      <c r="F10" s="148"/>
      <c r="G10" s="150"/>
      <c r="H10" s="152"/>
      <c r="I10" s="150"/>
      <c r="J10" s="150"/>
      <c r="K10" s="150"/>
      <c r="L10" s="152"/>
      <c r="M10" s="174"/>
      <c r="N10" s="87">
        <f>+M9*O10</f>
        <v>0</v>
      </c>
      <c r="O10" s="49">
        <f>+SUMPRODUCT($R$9:$R$12*T9:T12)</f>
        <v>0</v>
      </c>
      <c r="P10" s="175"/>
      <c r="Q10" s="95" t="s">
        <v>630</v>
      </c>
      <c r="R10" s="90">
        <v>0.3</v>
      </c>
      <c r="S10" s="88"/>
      <c r="T10" s="88"/>
      <c r="U10" s="88"/>
      <c r="V10" s="88"/>
      <c r="W10" s="97"/>
      <c r="X10" s="4"/>
      <c r="Y10" s="4"/>
      <c r="Z10" s="97"/>
      <c r="AA10" s="97"/>
      <c r="AB10" s="97"/>
      <c r="AC10" s="97"/>
      <c r="AD10" s="97"/>
      <c r="AE10" s="97"/>
      <c r="AF10" s="4"/>
      <c r="AG10" s="4"/>
      <c r="AH10" s="150"/>
      <c r="AI10" s="98"/>
      <c r="AJ10" s="5"/>
    </row>
    <row r="11" spans="1:36" ht="25.5" x14ac:dyDescent="0.2">
      <c r="B11" s="169"/>
      <c r="C11" s="166"/>
      <c r="D11" s="163"/>
      <c r="E11" s="146"/>
      <c r="F11" s="148"/>
      <c r="G11" s="150"/>
      <c r="H11" s="152"/>
      <c r="I11" s="150"/>
      <c r="J11" s="150"/>
      <c r="K11" s="150"/>
      <c r="L11" s="152"/>
      <c r="M11" s="174"/>
      <c r="N11" s="87">
        <f>+M9*O11</f>
        <v>0</v>
      </c>
      <c r="O11" s="49">
        <f>+SUMPRODUCT($R$9:$R$12*U9:U12)</f>
        <v>0</v>
      </c>
      <c r="P11" s="175"/>
      <c r="Q11" s="95" t="s">
        <v>630</v>
      </c>
      <c r="R11" s="90">
        <v>0.4</v>
      </c>
      <c r="S11" s="88"/>
      <c r="T11" s="88"/>
      <c r="U11" s="88"/>
      <c r="V11" s="88"/>
      <c r="W11" s="97"/>
      <c r="X11" s="4"/>
      <c r="Y11" s="4"/>
      <c r="Z11" s="97"/>
      <c r="AA11" s="97"/>
      <c r="AB11" s="97"/>
      <c r="AC11" s="97"/>
      <c r="AD11" s="97"/>
      <c r="AE11" s="97"/>
      <c r="AF11" s="4"/>
      <c r="AG11" s="4"/>
      <c r="AH11" s="150"/>
      <c r="AI11" s="98"/>
      <c r="AJ11" s="5"/>
    </row>
    <row r="12" spans="1:36" ht="15" x14ac:dyDescent="0.2">
      <c r="B12" s="169"/>
      <c r="C12" s="166"/>
      <c r="D12" s="163"/>
      <c r="E12" s="146"/>
      <c r="F12" s="148"/>
      <c r="G12" s="150"/>
      <c r="H12" s="152"/>
      <c r="I12" s="150"/>
      <c r="J12" s="150"/>
      <c r="K12" s="150"/>
      <c r="L12" s="152"/>
      <c r="M12" s="174"/>
      <c r="N12" s="87">
        <f>+M9*O12</f>
        <v>0</v>
      </c>
      <c r="O12" s="46">
        <f>+SUMPRODUCT($R$9:$R$12*V9:V12)</f>
        <v>0</v>
      </c>
      <c r="P12" s="175"/>
      <c r="Q12" s="95"/>
      <c r="R12" s="90"/>
      <c r="S12" s="89"/>
      <c r="T12" s="90"/>
      <c r="U12" s="90"/>
      <c r="V12" s="90"/>
      <c r="W12" s="97"/>
      <c r="X12" s="4"/>
      <c r="Y12" s="4"/>
      <c r="Z12" s="97"/>
      <c r="AA12" s="97"/>
      <c r="AB12" s="97"/>
      <c r="AC12" s="97"/>
      <c r="AD12" s="97"/>
      <c r="AE12" s="97"/>
      <c r="AF12" s="4"/>
      <c r="AG12" s="4"/>
      <c r="AH12" s="150"/>
      <c r="AI12" s="98"/>
      <c r="AJ12" s="5"/>
    </row>
    <row r="13" spans="1:36" ht="15" customHeight="1" x14ac:dyDescent="0.2">
      <c r="B13" s="168" t="s">
        <v>488</v>
      </c>
      <c r="C13" s="165" t="s">
        <v>553</v>
      </c>
      <c r="D13" s="162"/>
      <c r="E13" s="145" t="s">
        <v>552</v>
      </c>
      <c r="F13" s="147"/>
      <c r="G13" s="149" t="s">
        <v>554</v>
      </c>
      <c r="H13" s="151"/>
      <c r="I13" s="149" t="s">
        <v>22</v>
      </c>
      <c r="J13" s="149">
        <v>2</v>
      </c>
      <c r="K13" s="149">
        <v>5</v>
      </c>
      <c r="L13" s="151"/>
      <c r="M13" s="174">
        <v>1</v>
      </c>
      <c r="N13" s="68"/>
      <c r="O13" s="49">
        <f>+SUMPRODUCT(S13:S16*$R$13:$R$16)</f>
        <v>0.2</v>
      </c>
      <c r="P13" s="175"/>
      <c r="Q13" s="102" t="s">
        <v>626</v>
      </c>
      <c r="R13" s="90">
        <v>0.1</v>
      </c>
      <c r="S13" s="90">
        <v>1</v>
      </c>
      <c r="T13" s="90"/>
      <c r="U13" s="90"/>
      <c r="V13" s="90"/>
      <c r="W13" s="97"/>
      <c r="X13" s="4"/>
      <c r="Y13" s="4"/>
      <c r="Z13" s="97"/>
      <c r="AA13" s="97"/>
      <c r="AB13" s="97"/>
      <c r="AC13" s="97"/>
      <c r="AD13" s="97"/>
      <c r="AE13" s="97"/>
      <c r="AF13" s="4"/>
      <c r="AG13" s="4"/>
      <c r="AH13" s="172" t="s">
        <v>11</v>
      </c>
      <c r="AI13" s="98"/>
      <c r="AJ13" s="5"/>
    </row>
    <row r="14" spans="1:36" ht="15" x14ac:dyDescent="0.2">
      <c r="B14" s="169"/>
      <c r="C14" s="166"/>
      <c r="D14" s="163"/>
      <c r="E14" s="146"/>
      <c r="F14" s="148"/>
      <c r="G14" s="150"/>
      <c r="H14" s="152"/>
      <c r="I14" s="150"/>
      <c r="J14" s="150"/>
      <c r="K14" s="150"/>
      <c r="L14" s="152"/>
      <c r="M14" s="174"/>
      <c r="N14" s="68"/>
      <c r="O14" s="49">
        <f>+SUMPRODUCT($T$13:$T$16*$R$13:$R$16)</f>
        <v>0</v>
      </c>
      <c r="P14" s="175"/>
      <c r="Q14" s="102" t="s">
        <v>627</v>
      </c>
      <c r="R14" s="90">
        <v>0.1</v>
      </c>
      <c r="S14" s="90">
        <v>1</v>
      </c>
      <c r="T14" s="90"/>
      <c r="U14" s="90"/>
      <c r="V14" s="90"/>
      <c r="W14" s="97"/>
      <c r="X14" s="4"/>
      <c r="Y14" s="4"/>
      <c r="Z14" s="97"/>
      <c r="AA14" s="97"/>
      <c r="AB14" s="97"/>
      <c r="AC14" s="97"/>
      <c r="AD14" s="97"/>
      <c r="AE14" s="97"/>
      <c r="AF14" s="4"/>
      <c r="AG14" s="4"/>
      <c r="AH14" s="150"/>
      <c r="AI14" s="98"/>
      <c r="AJ14" s="5"/>
    </row>
    <row r="15" spans="1:36" ht="15" x14ac:dyDescent="0.2">
      <c r="B15" s="169"/>
      <c r="C15" s="166"/>
      <c r="D15" s="163"/>
      <c r="E15" s="146"/>
      <c r="F15" s="148"/>
      <c r="G15" s="150"/>
      <c r="H15" s="152"/>
      <c r="I15" s="150"/>
      <c r="J15" s="150"/>
      <c r="K15" s="150"/>
      <c r="L15" s="152"/>
      <c r="M15" s="174"/>
      <c r="N15" s="68"/>
      <c r="O15" s="49">
        <f>+SUMPRODUCT($U$13:$U$16*$R$13:$R$16)</f>
        <v>0</v>
      </c>
      <c r="P15" s="175"/>
      <c r="Q15" s="102" t="s">
        <v>628</v>
      </c>
      <c r="R15" s="90">
        <v>0.8</v>
      </c>
      <c r="S15" s="90">
        <v>0</v>
      </c>
      <c r="T15" s="90"/>
      <c r="U15" s="90"/>
      <c r="V15" s="90"/>
      <c r="W15" s="97"/>
      <c r="X15" s="4"/>
      <c r="Y15" s="4"/>
      <c r="Z15" s="97"/>
      <c r="AA15" s="97"/>
      <c r="AB15" s="97"/>
      <c r="AC15" s="97"/>
      <c r="AD15" s="97"/>
      <c r="AE15" s="97"/>
      <c r="AF15" s="4"/>
      <c r="AG15" s="4"/>
      <c r="AH15" s="150"/>
      <c r="AI15" s="98"/>
      <c r="AJ15" s="5"/>
    </row>
    <row r="16" spans="1:36" ht="15" x14ac:dyDescent="0.2">
      <c r="B16" s="170"/>
      <c r="C16" s="167"/>
      <c r="D16" s="164"/>
      <c r="E16" s="161"/>
      <c r="F16" s="160"/>
      <c r="G16" s="173"/>
      <c r="H16" s="171"/>
      <c r="I16" s="173"/>
      <c r="J16" s="173"/>
      <c r="K16" s="173"/>
      <c r="L16" s="171"/>
      <c r="M16" s="174"/>
      <c r="N16" s="68"/>
      <c r="O16" s="49">
        <f>+SUMPRODUCT($V$13:$V$16*$R$13:$R$16)</f>
        <v>0</v>
      </c>
      <c r="P16" s="175"/>
      <c r="Q16" s="102"/>
      <c r="R16" s="90"/>
      <c r="S16" s="90"/>
      <c r="T16" s="90"/>
      <c r="U16" s="90"/>
      <c r="V16" s="90"/>
      <c r="W16" s="94"/>
      <c r="X16" s="11"/>
      <c r="Y16" s="11"/>
      <c r="Z16" s="94"/>
      <c r="AA16" s="94"/>
      <c r="AB16" s="94"/>
      <c r="AC16" s="94"/>
      <c r="AD16" s="94"/>
      <c r="AE16" s="94"/>
      <c r="AF16" s="11"/>
      <c r="AG16" s="11"/>
      <c r="AH16" s="173"/>
      <c r="AI16" s="98"/>
      <c r="AJ16" s="5"/>
    </row>
    <row r="17" spans="2:36" ht="15" customHeight="1" x14ac:dyDescent="0.2">
      <c r="B17" s="168" t="s">
        <v>488</v>
      </c>
      <c r="C17" s="165" t="s">
        <v>553</v>
      </c>
      <c r="D17" s="162"/>
      <c r="E17" s="145" t="s">
        <v>552</v>
      </c>
      <c r="F17" s="147"/>
      <c r="G17" s="149" t="s">
        <v>551</v>
      </c>
      <c r="H17" s="151"/>
      <c r="I17" s="149" t="s">
        <v>22</v>
      </c>
      <c r="J17" s="149">
        <v>4</v>
      </c>
      <c r="K17" s="149">
        <v>2</v>
      </c>
      <c r="L17" s="151"/>
      <c r="M17" s="174">
        <v>0</v>
      </c>
      <c r="N17" s="68"/>
      <c r="O17" s="49">
        <f>+SUMPRODUCT(S17:S20*$R$17:$R$20)</f>
        <v>0</v>
      </c>
      <c r="P17" s="175"/>
      <c r="Q17" s="102"/>
      <c r="R17" s="90">
        <v>0.2</v>
      </c>
      <c r="S17" s="90"/>
      <c r="T17" s="90"/>
      <c r="U17" s="90"/>
      <c r="V17" s="90"/>
      <c r="W17" s="97"/>
      <c r="X17" s="4"/>
      <c r="Y17" s="4"/>
      <c r="Z17" s="97"/>
      <c r="AA17" s="97"/>
      <c r="AB17" s="97"/>
      <c r="AC17" s="97"/>
      <c r="AD17" s="97"/>
      <c r="AE17" s="97"/>
      <c r="AF17" s="4"/>
      <c r="AG17" s="4"/>
      <c r="AH17" s="172" t="s">
        <v>11</v>
      </c>
      <c r="AI17" s="98"/>
      <c r="AJ17" s="5"/>
    </row>
    <row r="18" spans="2:36" ht="15" x14ac:dyDescent="0.2">
      <c r="B18" s="169"/>
      <c r="C18" s="166"/>
      <c r="D18" s="163"/>
      <c r="E18" s="146"/>
      <c r="F18" s="148"/>
      <c r="G18" s="150"/>
      <c r="H18" s="152"/>
      <c r="I18" s="150"/>
      <c r="J18" s="150"/>
      <c r="K18" s="150"/>
      <c r="L18" s="152"/>
      <c r="M18" s="174"/>
      <c r="N18" s="68"/>
      <c r="O18" s="49">
        <f>+SUMPRODUCT(T17:T20*$R$17:$R$20)</f>
        <v>0</v>
      </c>
      <c r="P18" s="175"/>
      <c r="Q18" s="102"/>
      <c r="R18" s="90">
        <v>0.2</v>
      </c>
      <c r="S18" s="90"/>
      <c r="T18" s="90"/>
      <c r="U18" s="90"/>
      <c r="V18" s="90"/>
      <c r="W18" s="97"/>
      <c r="X18" s="4"/>
      <c r="Y18" s="4"/>
      <c r="Z18" s="97"/>
      <c r="AA18" s="97"/>
      <c r="AB18" s="97"/>
      <c r="AC18" s="97"/>
      <c r="AD18" s="97"/>
      <c r="AE18" s="97"/>
      <c r="AF18" s="4"/>
      <c r="AG18" s="4"/>
      <c r="AH18" s="150"/>
      <c r="AI18" s="98"/>
      <c r="AJ18" s="5"/>
    </row>
    <row r="19" spans="2:36" ht="15" x14ac:dyDescent="0.2">
      <c r="B19" s="169"/>
      <c r="C19" s="166"/>
      <c r="D19" s="163"/>
      <c r="E19" s="146"/>
      <c r="F19" s="148"/>
      <c r="G19" s="150"/>
      <c r="H19" s="152"/>
      <c r="I19" s="150"/>
      <c r="J19" s="150"/>
      <c r="K19" s="150"/>
      <c r="L19" s="152"/>
      <c r="M19" s="174"/>
      <c r="N19" s="68"/>
      <c r="O19" s="49">
        <f>+SUMPRODUCT(U17:U20*$R$17:$R$20)</f>
        <v>0</v>
      </c>
      <c r="P19" s="175"/>
      <c r="Q19" s="102"/>
      <c r="R19" s="90">
        <v>0.3</v>
      </c>
      <c r="S19" s="90"/>
      <c r="T19" s="90"/>
      <c r="U19" s="90"/>
      <c r="V19" s="90"/>
      <c r="W19" s="97"/>
      <c r="X19" s="4"/>
      <c r="Y19" s="4"/>
      <c r="Z19" s="97"/>
      <c r="AA19" s="97"/>
      <c r="AB19" s="97"/>
      <c r="AC19" s="97"/>
      <c r="AD19" s="97"/>
      <c r="AE19" s="97"/>
      <c r="AF19" s="4"/>
      <c r="AG19" s="4"/>
      <c r="AH19" s="150"/>
      <c r="AI19" s="98"/>
      <c r="AJ19" s="5"/>
    </row>
    <row r="20" spans="2:36" ht="15" x14ac:dyDescent="0.2">
      <c r="B20" s="170"/>
      <c r="C20" s="167"/>
      <c r="D20" s="164"/>
      <c r="E20" s="161"/>
      <c r="F20" s="160"/>
      <c r="G20" s="173"/>
      <c r="H20" s="171"/>
      <c r="I20" s="173"/>
      <c r="J20" s="173"/>
      <c r="K20" s="173"/>
      <c r="L20" s="171"/>
      <c r="M20" s="174"/>
      <c r="N20" s="68"/>
      <c r="O20" s="49">
        <f>+SUMPRODUCT(V17:V20*$R$17:$R$20)</f>
        <v>0</v>
      </c>
      <c r="P20" s="175"/>
      <c r="Q20" s="102"/>
      <c r="R20" s="90">
        <v>0.3</v>
      </c>
      <c r="S20" s="90"/>
      <c r="T20" s="90"/>
      <c r="U20" s="90"/>
      <c r="V20" s="90"/>
      <c r="W20" s="94"/>
      <c r="X20" s="11"/>
      <c r="Y20" s="11"/>
      <c r="Z20" s="94"/>
      <c r="AA20" s="94"/>
      <c r="AB20" s="94"/>
      <c r="AC20" s="94"/>
      <c r="AD20" s="94"/>
      <c r="AE20" s="94"/>
      <c r="AF20" s="11"/>
      <c r="AG20" s="11"/>
      <c r="AH20" s="173"/>
      <c r="AI20" s="98"/>
      <c r="AJ20" s="5"/>
    </row>
    <row r="21" spans="2:36" ht="15" customHeight="1" x14ac:dyDescent="0.2">
      <c r="B21" s="168" t="s">
        <v>488</v>
      </c>
      <c r="C21" s="176" t="s">
        <v>517</v>
      </c>
      <c r="D21" s="162"/>
      <c r="E21" s="185" t="s">
        <v>520</v>
      </c>
      <c r="F21" s="147"/>
      <c r="G21" s="182" t="s">
        <v>522</v>
      </c>
      <c r="H21" s="151"/>
      <c r="I21" s="182" t="s">
        <v>22</v>
      </c>
      <c r="J21" s="182">
        <v>2058</v>
      </c>
      <c r="K21" s="182">
        <v>2058</v>
      </c>
      <c r="L21" s="151"/>
      <c r="M21" s="174">
        <v>0</v>
      </c>
      <c r="N21" s="68"/>
      <c r="O21" s="49">
        <f>+SUMPRODUCT(S21:S24*$R$21:$R$24)</f>
        <v>0</v>
      </c>
      <c r="P21" s="175"/>
      <c r="Q21" s="102" t="s">
        <v>629</v>
      </c>
      <c r="R21" s="90">
        <v>0.2</v>
      </c>
      <c r="S21" s="90"/>
      <c r="T21" s="90"/>
      <c r="U21" s="90"/>
      <c r="V21" s="90"/>
      <c r="W21" s="97"/>
      <c r="X21" s="4"/>
      <c r="Y21" s="4"/>
      <c r="Z21" s="97"/>
      <c r="AA21" s="97"/>
      <c r="AB21" s="97"/>
      <c r="AC21" s="97"/>
      <c r="AD21" s="97"/>
      <c r="AE21" s="97"/>
      <c r="AF21" s="4"/>
      <c r="AG21" s="4"/>
      <c r="AH21" s="172" t="s">
        <v>11</v>
      </c>
      <c r="AI21" s="98"/>
      <c r="AJ21" s="5"/>
    </row>
    <row r="22" spans="2:36" ht="15" x14ac:dyDescent="0.2">
      <c r="B22" s="169"/>
      <c r="C22" s="177"/>
      <c r="D22" s="163"/>
      <c r="E22" s="186"/>
      <c r="F22" s="148"/>
      <c r="G22" s="183"/>
      <c r="H22" s="152"/>
      <c r="I22" s="183"/>
      <c r="J22" s="183"/>
      <c r="K22" s="183"/>
      <c r="L22" s="152"/>
      <c r="M22" s="174"/>
      <c r="N22" s="68"/>
      <c r="O22" s="49">
        <f>+SUMPRODUCT(T21:T24*$R$21:$R$24)</f>
        <v>0</v>
      </c>
      <c r="P22" s="175"/>
      <c r="Q22" s="102"/>
      <c r="R22" s="90">
        <v>0.2</v>
      </c>
      <c r="S22" s="90"/>
      <c r="T22" s="90"/>
      <c r="U22" s="90"/>
      <c r="V22" s="90"/>
      <c r="W22" s="97"/>
      <c r="X22" s="4"/>
      <c r="Y22" s="4"/>
      <c r="Z22" s="97"/>
      <c r="AA22" s="97"/>
      <c r="AB22" s="97"/>
      <c r="AC22" s="97"/>
      <c r="AD22" s="97"/>
      <c r="AE22" s="97"/>
      <c r="AF22" s="4"/>
      <c r="AG22" s="4"/>
      <c r="AH22" s="150"/>
      <c r="AI22" s="98"/>
      <c r="AJ22" s="5"/>
    </row>
    <row r="23" spans="2:36" ht="15" x14ac:dyDescent="0.2">
      <c r="B23" s="169"/>
      <c r="C23" s="177"/>
      <c r="D23" s="163"/>
      <c r="E23" s="186"/>
      <c r="F23" s="148"/>
      <c r="G23" s="183"/>
      <c r="H23" s="152"/>
      <c r="I23" s="183"/>
      <c r="J23" s="183"/>
      <c r="K23" s="183"/>
      <c r="L23" s="152"/>
      <c r="M23" s="174"/>
      <c r="N23" s="68"/>
      <c r="O23" s="49">
        <f>+SUMPRODUCT(T21:T24*$R$21:$R$24)</f>
        <v>0</v>
      </c>
      <c r="P23" s="175"/>
      <c r="Q23" s="96"/>
      <c r="R23" s="90">
        <v>0.3</v>
      </c>
      <c r="S23" s="90"/>
      <c r="T23" s="90"/>
      <c r="U23" s="90"/>
      <c r="V23" s="90"/>
      <c r="W23" s="97"/>
      <c r="X23" s="4"/>
      <c r="Y23" s="4"/>
      <c r="Z23" s="97"/>
      <c r="AA23" s="97"/>
      <c r="AB23" s="97"/>
      <c r="AC23" s="97"/>
      <c r="AD23" s="97"/>
      <c r="AE23" s="97"/>
      <c r="AF23" s="4"/>
      <c r="AG23" s="4"/>
      <c r="AH23" s="150"/>
      <c r="AI23" s="98"/>
      <c r="AJ23" s="5"/>
    </row>
    <row r="24" spans="2:36" ht="15" x14ac:dyDescent="0.2">
      <c r="B24" s="170"/>
      <c r="C24" s="178"/>
      <c r="D24" s="164"/>
      <c r="E24" s="187"/>
      <c r="F24" s="160"/>
      <c r="G24" s="184"/>
      <c r="H24" s="171"/>
      <c r="I24" s="184"/>
      <c r="J24" s="184"/>
      <c r="K24" s="184"/>
      <c r="L24" s="171"/>
      <c r="M24" s="174"/>
      <c r="N24" s="68"/>
      <c r="O24" s="49">
        <f>+SUMPRODUCT(T21:T24*$R$21:$R$24)</f>
        <v>0</v>
      </c>
      <c r="P24" s="175"/>
      <c r="Q24" s="96"/>
      <c r="R24" s="90">
        <v>0.3</v>
      </c>
      <c r="S24" s="90"/>
      <c r="T24" s="90"/>
      <c r="U24" s="90"/>
      <c r="V24" s="90"/>
      <c r="W24" s="94"/>
      <c r="X24" s="11"/>
      <c r="Y24" s="11"/>
      <c r="Z24" s="94"/>
      <c r="AA24" s="94"/>
      <c r="AB24" s="94"/>
      <c r="AC24" s="94"/>
      <c r="AD24" s="94"/>
      <c r="AE24" s="94"/>
      <c r="AF24" s="11"/>
      <c r="AG24" s="11"/>
      <c r="AH24" s="173"/>
      <c r="AI24" s="98"/>
      <c r="AJ24" s="5"/>
    </row>
    <row r="25" spans="2:36" ht="15" customHeight="1" x14ac:dyDescent="0.2">
      <c r="B25" s="168" t="s">
        <v>488</v>
      </c>
      <c r="C25" s="176" t="s">
        <v>517</v>
      </c>
      <c r="D25" s="179"/>
      <c r="E25" s="185" t="s">
        <v>520</v>
      </c>
      <c r="F25" s="191"/>
      <c r="G25" s="182" t="s">
        <v>521</v>
      </c>
      <c r="H25" s="151"/>
      <c r="I25" s="182" t="s">
        <v>22</v>
      </c>
      <c r="J25" s="182">
        <v>38</v>
      </c>
      <c r="K25" s="182">
        <v>40</v>
      </c>
      <c r="L25" s="151"/>
      <c r="M25" s="174">
        <v>0</v>
      </c>
      <c r="N25" s="68"/>
      <c r="O25" s="49">
        <f>+SUMPRODUCT(S25:S28*$R$25:$R$28)</f>
        <v>0</v>
      </c>
      <c r="P25" s="175"/>
      <c r="Q25" s="96"/>
      <c r="R25" s="90">
        <v>0.2</v>
      </c>
      <c r="S25" s="90"/>
      <c r="T25" s="90"/>
      <c r="U25" s="90"/>
      <c r="V25" s="90"/>
      <c r="W25" s="97"/>
      <c r="X25" s="4"/>
      <c r="Y25" s="4"/>
      <c r="Z25" s="97"/>
      <c r="AA25" s="97"/>
      <c r="AB25" s="97"/>
      <c r="AC25" s="97"/>
      <c r="AD25" s="97"/>
      <c r="AE25" s="97"/>
      <c r="AF25" s="4"/>
      <c r="AG25" s="4"/>
      <c r="AH25" s="172" t="s">
        <v>11</v>
      </c>
      <c r="AI25" s="98"/>
      <c r="AJ25" s="5"/>
    </row>
    <row r="26" spans="2:36" ht="15" x14ac:dyDescent="0.2">
      <c r="B26" s="169"/>
      <c r="C26" s="177"/>
      <c r="D26" s="180"/>
      <c r="E26" s="186"/>
      <c r="F26" s="192"/>
      <c r="G26" s="183"/>
      <c r="H26" s="152"/>
      <c r="I26" s="183"/>
      <c r="J26" s="183"/>
      <c r="K26" s="183"/>
      <c r="L26" s="152"/>
      <c r="M26" s="174"/>
      <c r="N26" s="68"/>
      <c r="O26" s="49">
        <f>+SUMPRODUCT($T$25:$T$28*$R$25:$R$28)</f>
        <v>0</v>
      </c>
      <c r="P26" s="175"/>
      <c r="Q26" s="96"/>
      <c r="R26" s="90">
        <v>0.2</v>
      </c>
      <c r="S26" s="90"/>
      <c r="T26" s="90"/>
      <c r="U26" s="90"/>
      <c r="V26" s="90"/>
      <c r="W26" s="97"/>
      <c r="X26" s="4"/>
      <c r="Y26" s="4"/>
      <c r="Z26" s="97"/>
      <c r="AA26" s="97"/>
      <c r="AB26" s="97"/>
      <c r="AC26" s="97"/>
      <c r="AD26" s="97"/>
      <c r="AE26" s="97"/>
      <c r="AF26" s="4"/>
      <c r="AG26" s="4"/>
      <c r="AH26" s="150"/>
      <c r="AI26" s="98"/>
      <c r="AJ26" s="5"/>
    </row>
    <row r="27" spans="2:36" ht="15" x14ac:dyDescent="0.2">
      <c r="B27" s="169"/>
      <c r="C27" s="177"/>
      <c r="D27" s="180"/>
      <c r="E27" s="186"/>
      <c r="F27" s="192"/>
      <c r="G27" s="183"/>
      <c r="H27" s="152"/>
      <c r="I27" s="183"/>
      <c r="J27" s="183"/>
      <c r="K27" s="183"/>
      <c r="L27" s="152"/>
      <c r="M27" s="174"/>
      <c r="N27" s="68"/>
      <c r="O27" s="49">
        <f>+SUMPRODUCT($U$25:$U$28*$R$25:$R$28)</f>
        <v>0</v>
      </c>
      <c r="P27" s="175"/>
      <c r="Q27" s="96"/>
      <c r="R27" s="90">
        <v>0.3</v>
      </c>
      <c r="S27" s="90"/>
      <c r="T27" s="90"/>
      <c r="U27" s="90"/>
      <c r="V27" s="90"/>
      <c r="W27" s="97"/>
      <c r="X27" s="4"/>
      <c r="Y27" s="4"/>
      <c r="Z27" s="97"/>
      <c r="AA27" s="97"/>
      <c r="AB27" s="97"/>
      <c r="AC27" s="97"/>
      <c r="AD27" s="97"/>
      <c r="AE27" s="97"/>
      <c r="AF27" s="4"/>
      <c r="AG27" s="4"/>
      <c r="AH27" s="150"/>
      <c r="AI27" s="98"/>
      <c r="AJ27" s="5"/>
    </row>
    <row r="28" spans="2:36" ht="15" x14ac:dyDescent="0.2">
      <c r="B28" s="170"/>
      <c r="C28" s="178"/>
      <c r="D28" s="181"/>
      <c r="E28" s="187"/>
      <c r="F28" s="193"/>
      <c r="G28" s="184"/>
      <c r="H28" s="171"/>
      <c r="I28" s="184"/>
      <c r="J28" s="184"/>
      <c r="K28" s="184"/>
      <c r="L28" s="171"/>
      <c r="M28" s="174"/>
      <c r="N28" s="68"/>
      <c r="O28" s="49">
        <f>+SUMPRODUCT($V$25:$V$28*$R$25:$R$28)</f>
        <v>0</v>
      </c>
      <c r="P28" s="175"/>
      <c r="Q28" s="96"/>
      <c r="R28" s="90">
        <v>0.3</v>
      </c>
      <c r="S28" s="90"/>
      <c r="T28" s="90"/>
      <c r="U28" s="90"/>
      <c r="V28" s="90"/>
      <c r="W28" s="94"/>
      <c r="X28" s="11"/>
      <c r="Y28" s="11"/>
      <c r="Z28" s="94"/>
      <c r="AA28" s="94"/>
      <c r="AB28" s="94"/>
      <c r="AC28" s="94"/>
      <c r="AD28" s="94"/>
      <c r="AE28" s="94"/>
      <c r="AF28" s="11"/>
      <c r="AG28" s="11"/>
      <c r="AH28" s="173"/>
      <c r="AI28" s="98"/>
      <c r="AJ28" s="5"/>
    </row>
    <row r="29" spans="2:36" ht="15" customHeight="1" x14ac:dyDescent="0.2">
      <c r="B29" s="168" t="s">
        <v>488</v>
      </c>
      <c r="C29" s="176" t="s">
        <v>517</v>
      </c>
      <c r="D29" s="179"/>
      <c r="E29" s="185" t="s">
        <v>520</v>
      </c>
      <c r="F29" s="191"/>
      <c r="G29" s="182" t="s">
        <v>519</v>
      </c>
      <c r="H29" s="151"/>
      <c r="I29" s="182" t="s">
        <v>22</v>
      </c>
      <c r="J29" s="182">
        <v>7</v>
      </c>
      <c r="K29" s="182">
        <v>10</v>
      </c>
      <c r="L29" s="151"/>
      <c r="M29" s="174">
        <v>0</v>
      </c>
      <c r="N29" s="68"/>
      <c r="O29" s="49">
        <f>+SUMPRODUCT(S29:S32*$R$29:$R$32)</f>
        <v>0</v>
      </c>
      <c r="P29" s="175"/>
      <c r="Q29" s="96"/>
      <c r="R29" s="90">
        <v>0.2</v>
      </c>
      <c r="S29" s="90"/>
      <c r="T29" s="90"/>
      <c r="U29" s="90"/>
      <c r="V29" s="90"/>
      <c r="W29" s="97"/>
      <c r="X29" s="4"/>
      <c r="Y29" s="4"/>
      <c r="Z29" s="97"/>
      <c r="AA29" s="97"/>
      <c r="AB29" s="97"/>
      <c r="AC29" s="97"/>
      <c r="AD29" s="97"/>
      <c r="AE29" s="97"/>
      <c r="AF29" s="4"/>
      <c r="AG29" s="4"/>
      <c r="AH29" s="172" t="s">
        <v>11</v>
      </c>
      <c r="AI29" s="98"/>
      <c r="AJ29" s="5"/>
    </row>
    <row r="30" spans="2:36" ht="15" x14ac:dyDescent="0.2">
      <c r="B30" s="169"/>
      <c r="C30" s="177"/>
      <c r="D30" s="180"/>
      <c r="E30" s="186"/>
      <c r="F30" s="192"/>
      <c r="G30" s="183"/>
      <c r="H30" s="152"/>
      <c r="I30" s="183"/>
      <c r="J30" s="183"/>
      <c r="K30" s="183"/>
      <c r="L30" s="152"/>
      <c r="M30" s="174"/>
      <c r="N30" s="68"/>
      <c r="O30" s="49">
        <f>+SUMPRODUCT($T$29:$T$32*$R$29:$R$32)</f>
        <v>0</v>
      </c>
      <c r="P30" s="175"/>
      <c r="Q30" s="96"/>
      <c r="R30" s="90">
        <v>0.2</v>
      </c>
      <c r="S30" s="90"/>
      <c r="T30" s="90"/>
      <c r="U30" s="90"/>
      <c r="V30" s="90"/>
      <c r="W30" s="97"/>
      <c r="X30" s="4"/>
      <c r="Y30" s="4"/>
      <c r="Z30" s="97"/>
      <c r="AA30" s="97"/>
      <c r="AB30" s="97"/>
      <c r="AC30" s="97"/>
      <c r="AD30" s="97"/>
      <c r="AE30" s="97"/>
      <c r="AF30" s="4"/>
      <c r="AG30" s="4"/>
      <c r="AH30" s="150"/>
      <c r="AI30" s="98"/>
      <c r="AJ30" s="5"/>
    </row>
    <row r="31" spans="2:36" ht="15" x14ac:dyDescent="0.2">
      <c r="B31" s="169"/>
      <c r="C31" s="177"/>
      <c r="D31" s="180"/>
      <c r="E31" s="186"/>
      <c r="F31" s="192"/>
      <c r="G31" s="183"/>
      <c r="H31" s="152"/>
      <c r="I31" s="183"/>
      <c r="J31" s="183"/>
      <c r="K31" s="183"/>
      <c r="L31" s="152"/>
      <c r="M31" s="174"/>
      <c r="N31" s="68"/>
      <c r="O31" s="49">
        <f>+SUMPRODUCT($U$29:$U$32*$R$29:$R$32)</f>
        <v>0</v>
      </c>
      <c r="P31" s="175"/>
      <c r="Q31" s="96"/>
      <c r="R31" s="90">
        <v>0.3</v>
      </c>
      <c r="S31" s="90"/>
      <c r="T31" s="90"/>
      <c r="U31" s="90"/>
      <c r="V31" s="90"/>
      <c r="W31" s="97"/>
      <c r="X31" s="4"/>
      <c r="Y31" s="4"/>
      <c r="Z31" s="97"/>
      <c r="AA31" s="97"/>
      <c r="AB31" s="97"/>
      <c r="AC31" s="97"/>
      <c r="AD31" s="97"/>
      <c r="AE31" s="97"/>
      <c r="AF31" s="4"/>
      <c r="AG31" s="4"/>
      <c r="AH31" s="150"/>
      <c r="AI31" s="98"/>
      <c r="AJ31" s="5"/>
    </row>
    <row r="32" spans="2:36" ht="15" x14ac:dyDescent="0.2">
      <c r="B32" s="170"/>
      <c r="C32" s="178"/>
      <c r="D32" s="181"/>
      <c r="E32" s="187"/>
      <c r="F32" s="193"/>
      <c r="G32" s="184"/>
      <c r="H32" s="171"/>
      <c r="I32" s="184"/>
      <c r="J32" s="184"/>
      <c r="K32" s="184"/>
      <c r="L32" s="171"/>
      <c r="M32" s="174"/>
      <c r="N32" s="68"/>
      <c r="O32" s="49">
        <f>+SUMPRODUCT($V$29:$V$32*$R$29:$R$32)</f>
        <v>0</v>
      </c>
      <c r="P32" s="175"/>
      <c r="Q32" s="96"/>
      <c r="R32" s="90">
        <v>0.3</v>
      </c>
      <c r="S32" s="90"/>
      <c r="T32" s="90"/>
      <c r="U32" s="90"/>
      <c r="V32" s="90"/>
      <c r="W32" s="94"/>
      <c r="X32" s="11"/>
      <c r="Y32" s="11"/>
      <c r="Z32" s="94"/>
      <c r="AA32" s="94"/>
      <c r="AB32" s="94"/>
      <c r="AC32" s="94"/>
      <c r="AD32" s="94"/>
      <c r="AE32" s="94"/>
      <c r="AF32" s="11"/>
      <c r="AG32" s="11"/>
      <c r="AH32" s="173"/>
      <c r="AI32" s="98"/>
      <c r="AJ32" s="5"/>
    </row>
    <row r="33" spans="2:36" ht="15" customHeight="1" x14ac:dyDescent="0.2">
      <c r="B33" s="168" t="s">
        <v>488</v>
      </c>
      <c r="C33" s="176" t="s">
        <v>517</v>
      </c>
      <c r="D33" s="179"/>
      <c r="E33" s="194" t="s">
        <v>516</v>
      </c>
      <c r="F33" s="191"/>
      <c r="G33" s="145" t="s">
        <v>518</v>
      </c>
      <c r="H33" s="151"/>
      <c r="I33" s="145" t="s">
        <v>22</v>
      </c>
      <c r="J33" s="188">
        <v>2058</v>
      </c>
      <c r="K33" s="188">
        <v>2264</v>
      </c>
      <c r="L33" s="151"/>
      <c r="M33" s="174">
        <v>0</v>
      </c>
      <c r="N33" s="68"/>
      <c r="O33" s="49">
        <f>+SUMPRODUCT(S33:S36*$R$33:$R$36)</f>
        <v>0</v>
      </c>
      <c r="P33" s="175"/>
      <c r="Q33" s="96"/>
      <c r="R33" s="90">
        <v>0.2</v>
      </c>
      <c r="S33" s="90"/>
      <c r="T33" s="90"/>
      <c r="U33" s="90"/>
      <c r="V33" s="90"/>
      <c r="W33" s="97"/>
      <c r="X33" s="4"/>
      <c r="Y33" s="4"/>
      <c r="Z33" s="97"/>
      <c r="AA33" s="97"/>
      <c r="AB33" s="97"/>
      <c r="AC33" s="97"/>
      <c r="AD33" s="97"/>
      <c r="AE33" s="97"/>
      <c r="AF33" s="4"/>
      <c r="AG33" s="4"/>
      <c r="AH33" s="172" t="s">
        <v>11</v>
      </c>
      <c r="AI33" s="98"/>
      <c r="AJ33" s="5"/>
    </row>
    <row r="34" spans="2:36" ht="15" x14ac:dyDescent="0.2">
      <c r="B34" s="169"/>
      <c r="C34" s="177"/>
      <c r="D34" s="180"/>
      <c r="E34" s="195"/>
      <c r="F34" s="192"/>
      <c r="G34" s="146"/>
      <c r="H34" s="152"/>
      <c r="I34" s="146"/>
      <c r="J34" s="189"/>
      <c r="K34" s="189"/>
      <c r="L34" s="152"/>
      <c r="M34" s="174"/>
      <c r="N34" s="68"/>
      <c r="O34" s="49">
        <f>+SUMPRODUCT($T$33:$T$36*$R$33:$R$36)</f>
        <v>0</v>
      </c>
      <c r="P34" s="175"/>
      <c r="Q34" s="96"/>
      <c r="R34" s="90">
        <v>0.2</v>
      </c>
      <c r="S34" s="90"/>
      <c r="T34" s="90"/>
      <c r="U34" s="90"/>
      <c r="V34" s="90"/>
      <c r="W34" s="97"/>
      <c r="X34" s="4"/>
      <c r="Y34" s="4"/>
      <c r="Z34" s="97"/>
      <c r="AA34" s="97"/>
      <c r="AB34" s="97"/>
      <c r="AC34" s="97"/>
      <c r="AD34" s="97"/>
      <c r="AE34" s="97"/>
      <c r="AF34" s="4"/>
      <c r="AG34" s="4"/>
      <c r="AH34" s="150"/>
      <c r="AI34" s="98"/>
      <c r="AJ34" s="5"/>
    </row>
    <row r="35" spans="2:36" ht="15" x14ac:dyDescent="0.2">
      <c r="B35" s="169"/>
      <c r="C35" s="177"/>
      <c r="D35" s="180"/>
      <c r="E35" s="195"/>
      <c r="F35" s="192"/>
      <c r="G35" s="146"/>
      <c r="H35" s="152"/>
      <c r="I35" s="146"/>
      <c r="J35" s="189"/>
      <c r="K35" s="189"/>
      <c r="L35" s="152"/>
      <c r="M35" s="174"/>
      <c r="N35" s="68"/>
      <c r="O35" s="49">
        <f>+SUMPRODUCT($U$33:$U$36*$R$33:$R$36)</f>
        <v>0</v>
      </c>
      <c r="P35" s="175"/>
      <c r="Q35" s="96"/>
      <c r="R35" s="90">
        <v>0.3</v>
      </c>
      <c r="S35" s="90"/>
      <c r="T35" s="90"/>
      <c r="U35" s="90"/>
      <c r="V35" s="90"/>
      <c r="W35" s="97"/>
      <c r="X35" s="4"/>
      <c r="Y35" s="4"/>
      <c r="Z35" s="97"/>
      <c r="AA35" s="97"/>
      <c r="AB35" s="97"/>
      <c r="AC35" s="97"/>
      <c r="AD35" s="97"/>
      <c r="AE35" s="97"/>
      <c r="AF35" s="4"/>
      <c r="AG35" s="4"/>
      <c r="AH35" s="150"/>
      <c r="AI35" s="98"/>
      <c r="AJ35" s="5"/>
    </row>
    <row r="36" spans="2:36" ht="15" x14ac:dyDescent="0.2">
      <c r="B36" s="170"/>
      <c r="C36" s="178"/>
      <c r="D36" s="181"/>
      <c r="E36" s="196"/>
      <c r="F36" s="193"/>
      <c r="G36" s="161"/>
      <c r="H36" s="171"/>
      <c r="I36" s="161"/>
      <c r="J36" s="190"/>
      <c r="K36" s="190"/>
      <c r="L36" s="171"/>
      <c r="M36" s="174"/>
      <c r="N36" s="68"/>
      <c r="O36" s="49">
        <f>+SUMPRODUCT($V$33:$V$36*$R$33:$R$36)</f>
        <v>0</v>
      </c>
      <c r="P36" s="175"/>
      <c r="Q36" s="96"/>
      <c r="R36" s="90">
        <v>0.3</v>
      </c>
      <c r="S36" s="90"/>
      <c r="T36" s="90"/>
      <c r="U36" s="90"/>
      <c r="V36" s="90"/>
      <c r="W36" s="94"/>
      <c r="X36" s="11"/>
      <c r="Y36" s="11"/>
      <c r="Z36" s="94"/>
      <c r="AA36" s="94"/>
      <c r="AB36" s="94"/>
      <c r="AC36" s="94"/>
      <c r="AD36" s="94"/>
      <c r="AE36" s="94"/>
      <c r="AF36" s="11"/>
      <c r="AG36" s="11"/>
      <c r="AH36" s="173"/>
      <c r="AI36" s="98"/>
      <c r="AJ36" s="5"/>
    </row>
    <row r="37" spans="2:36" ht="15" customHeight="1" x14ac:dyDescent="0.2">
      <c r="B37" s="168" t="s">
        <v>488</v>
      </c>
      <c r="C37" s="176" t="s">
        <v>517</v>
      </c>
      <c r="D37" s="179"/>
      <c r="E37" s="194" t="s">
        <v>516</v>
      </c>
      <c r="F37" s="197"/>
      <c r="G37" s="145" t="s">
        <v>515</v>
      </c>
      <c r="H37" s="147"/>
      <c r="I37" s="145" t="s">
        <v>22</v>
      </c>
      <c r="J37" s="188">
        <v>38</v>
      </c>
      <c r="K37" s="188">
        <v>40</v>
      </c>
      <c r="L37" s="151"/>
      <c r="M37" s="174">
        <v>0</v>
      </c>
      <c r="N37" s="68"/>
      <c r="O37" s="49">
        <f>+SUMPRODUCT(S37:S40*$R$37:$R$40)</f>
        <v>0</v>
      </c>
      <c r="P37" s="175"/>
      <c r="Q37" s="96"/>
      <c r="R37" s="90">
        <v>0.2</v>
      </c>
      <c r="S37" s="90"/>
      <c r="T37" s="90"/>
      <c r="U37" s="90"/>
      <c r="V37" s="90"/>
      <c r="W37" s="97"/>
      <c r="X37" s="4"/>
      <c r="Y37" s="4"/>
      <c r="Z37" s="97"/>
      <c r="AA37" s="97"/>
      <c r="AB37" s="97"/>
      <c r="AC37" s="97"/>
      <c r="AD37" s="97"/>
      <c r="AE37" s="97"/>
      <c r="AF37" s="4"/>
      <c r="AG37" s="4"/>
      <c r="AH37" s="172" t="s">
        <v>11</v>
      </c>
      <c r="AI37" s="98"/>
      <c r="AJ37" s="5"/>
    </row>
    <row r="38" spans="2:36" ht="15" x14ac:dyDescent="0.2">
      <c r="B38" s="169"/>
      <c r="C38" s="177"/>
      <c r="D38" s="180"/>
      <c r="E38" s="195"/>
      <c r="F38" s="198"/>
      <c r="G38" s="146"/>
      <c r="H38" s="148"/>
      <c r="I38" s="146"/>
      <c r="J38" s="189"/>
      <c r="K38" s="189"/>
      <c r="L38" s="152"/>
      <c r="M38" s="174"/>
      <c r="N38" s="68"/>
      <c r="O38" s="49">
        <f>+SUMPRODUCT(T37:T40*$R$37:$R$40)</f>
        <v>0</v>
      </c>
      <c r="P38" s="175"/>
      <c r="Q38" s="96"/>
      <c r="R38" s="90">
        <v>0.2</v>
      </c>
      <c r="S38" s="90"/>
      <c r="T38" s="90"/>
      <c r="U38" s="90"/>
      <c r="V38" s="90"/>
      <c r="W38" s="97"/>
      <c r="X38" s="4"/>
      <c r="Y38" s="4"/>
      <c r="Z38" s="97"/>
      <c r="AA38" s="97"/>
      <c r="AB38" s="97"/>
      <c r="AC38" s="97"/>
      <c r="AD38" s="97"/>
      <c r="AE38" s="97"/>
      <c r="AF38" s="4"/>
      <c r="AG38" s="4"/>
      <c r="AH38" s="150"/>
      <c r="AI38" s="98"/>
      <c r="AJ38" s="5"/>
    </row>
    <row r="39" spans="2:36" ht="15" x14ac:dyDescent="0.2">
      <c r="B39" s="169"/>
      <c r="C39" s="177"/>
      <c r="D39" s="180"/>
      <c r="E39" s="195"/>
      <c r="F39" s="198"/>
      <c r="G39" s="146"/>
      <c r="H39" s="148"/>
      <c r="I39" s="146"/>
      <c r="J39" s="189"/>
      <c r="K39" s="189"/>
      <c r="L39" s="152"/>
      <c r="M39" s="174"/>
      <c r="N39" s="68"/>
      <c r="O39" s="49">
        <f>+SUMPRODUCT(U37:U40*$R$37:$R$40)</f>
        <v>0</v>
      </c>
      <c r="P39" s="175"/>
      <c r="Q39" s="96"/>
      <c r="R39" s="90">
        <v>0.3</v>
      </c>
      <c r="S39" s="90"/>
      <c r="T39" s="90"/>
      <c r="U39" s="90"/>
      <c r="V39" s="90"/>
      <c r="W39" s="97"/>
      <c r="X39" s="4"/>
      <c r="Y39" s="4"/>
      <c r="Z39" s="97"/>
      <c r="AA39" s="97"/>
      <c r="AB39" s="97"/>
      <c r="AC39" s="97"/>
      <c r="AD39" s="97"/>
      <c r="AE39" s="97"/>
      <c r="AF39" s="4"/>
      <c r="AG39" s="4"/>
      <c r="AH39" s="150"/>
      <c r="AI39" s="98"/>
      <c r="AJ39" s="5"/>
    </row>
    <row r="40" spans="2:36" ht="15" x14ac:dyDescent="0.2">
      <c r="B40" s="170"/>
      <c r="C40" s="178"/>
      <c r="D40" s="181"/>
      <c r="E40" s="196"/>
      <c r="F40" s="199"/>
      <c r="G40" s="161"/>
      <c r="H40" s="160"/>
      <c r="I40" s="161"/>
      <c r="J40" s="190"/>
      <c r="K40" s="190"/>
      <c r="L40" s="171"/>
      <c r="M40" s="174"/>
      <c r="N40" s="68"/>
      <c r="O40" s="49">
        <f>+SUMPRODUCT(V37:V40*$R$37:$R$40)</f>
        <v>0</v>
      </c>
      <c r="P40" s="175"/>
      <c r="Q40" s="96"/>
      <c r="R40" s="90">
        <v>0.3</v>
      </c>
      <c r="S40" s="90"/>
      <c r="T40" s="90"/>
      <c r="U40" s="90"/>
      <c r="V40" s="90"/>
      <c r="W40" s="94"/>
      <c r="X40" s="11"/>
      <c r="Y40" s="11"/>
      <c r="Z40" s="94"/>
      <c r="AA40" s="94"/>
      <c r="AB40" s="94"/>
      <c r="AC40" s="94"/>
      <c r="AD40" s="94"/>
      <c r="AE40" s="94"/>
      <c r="AF40" s="11"/>
      <c r="AG40" s="11"/>
      <c r="AH40" s="173"/>
      <c r="AI40" s="98"/>
      <c r="AJ40" s="5"/>
    </row>
    <row r="41" spans="2:36" ht="15" customHeight="1" x14ac:dyDescent="0.2">
      <c r="B41" s="168" t="s">
        <v>488</v>
      </c>
      <c r="C41" s="165" t="s">
        <v>512</v>
      </c>
      <c r="D41" s="179"/>
      <c r="E41" s="194" t="s">
        <v>511</v>
      </c>
      <c r="F41" s="197"/>
      <c r="G41" s="182" t="s">
        <v>514</v>
      </c>
      <c r="H41" s="147"/>
      <c r="I41" s="182" t="s">
        <v>22</v>
      </c>
      <c r="J41" s="182">
        <v>4516</v>
      </c>
      <c r="K41" s="182">
        <v>5000</v>
      </c>
      <c r="L41" s="151"/>
      <c r="M41" s="174">
        <v>0</v>
      </c>
      <c r="N41" s="68"/>
      <c r="O41" s="49">
        <f>+SUMPRODUCT(S41:S44*$R$41:$R$44)</f>
        <v>0</v>
      </c>
      <c r="P41" s="175"/>
      <c r="Q41" s="96"/>
      <c r="R41" s="90">
        <v>0.2</v>
      </c>
      <c r="S41" s="90"/>
      <c r="T41" s="90"/>
      <c r="U41" s="90"/>
      <c r="V41" s="90"/>
      <c r="W41" s="97"/>
      <c r="X41" s="4"/>
      <c r="Y41" s="4"/>
      <c r="Z41" s="97"/>
      <c r="AA41" s="97"/>
      <c r="AB41" s="97"/>
      <c r="AC41" s="97"/>
      <c r="AD41" s="97"/>
      <c r="AE41" s="97"/>
      <c r="AF41" s="4"/>
      <c r="AG41" s="4"/>
      <c r="AH41" s="172" t="s">
        <v>11</v>
      </c>
      <c r="AI41" s="98"/>
      <c r="AJ41" s="5"/>
    </row>
    <row r="42" spans="2:36" ht="15" x14ac:dyDescent="0.2">
      <c r="B42" s="169"/>
      <c r="C42" s="166"/>
      <c r="D42" s="180"/>
      <c r="E42" s="195"/>
      <c r="F42" s="198"/>
      <c r="G42" s="183"/>
      <c r="H42" s="148"/>
      <c r="I42" s="183"/>
      <c r="J42" s="183"/>
      <c r="K42" s="183"/>
      <c r="L42" s="152"/>
      <c r="M42" s="174"/>
      <c r="N42" s="68"/>
      <c r="O42" s="49">
        <f>+SUMPRODUCT(T41:T44*$R$41:$R$44)</f>
        <v>0</v>
      </c>
      <c r="P42" s="175"/>
      <c r="Q42" s="96"/>
      <c r="R42" s="90">
        <v>0.2</v>
      </c>
      <c r="S42" s="90"/>
      <c r="T42" s="90"/>
      <c r="U42" s="90"/>
      <c r="V42" s="90"/>
      <c r="W42" s="97"/>
      <c r="X42" s="4"/>
      <c r="Y42" s="4"/>
      <c r="Z42" s="97"/>
      <c r="AA42" s="97"/>
      <c r="AB42" s="97"/>
      <c r="AC42" s="97"/>
      <c r="AD42" s="97"/>
      <c r="AE42" s="97"/>
      <c r="AF42" s="4"/>
      <c r="AG42" s="4"/>
      <c r="AH42" s="150"/>
      <c r="AI42" s="98"/>
      <c r="AJ42" s="5"/>
    </row>
    <row r="43" spans="2:36" ht="15" x14ac:dyDescent="0.2">
      <c r="B43" s="169"/>
      <c r="C43" s="166"/>
      <c r="D43" s="180"/>
      <c r="E43" s="195"/>
      <c r="F43" s="198"/>
      <c r="G43" s="183"/>
      <c r="H43" s="148"/>
      <c r="I43" s="183"/>
      <c r="J43" s="183"/>
      <c r="K43" s="183"/>
      <c r="L43" s="152"/>
      <c r="M43" s="174"/>
      <c r="N43" s="68"/>
      <c r="O43" s="49">
        <f>+SUMPRODUCT(U41:U44*$R$41:$R$44)</f>
        <v>0</v>
      </c>
      <c r="P43" s="175"/>
      <c r="Q43" s="96"/>
      <c r="R43" s="90">
        <v>0.3</v>
      </c>
      <c r="S43" s="90"/>
      <c r="T43" s="90"/>
      <c r="U43" s="90"/>
      <c r="V43" s="90"/>
      <c r="W43" s="97"/>
      <c r="X43" s="4"/>
      <c r="Y43" s="4"/>
      <c r="Z43" s="97"/>
      <c r="AA43" s="97"/>
      <c r="AB43" s="97"/>
      <c r="AC43" s="97"/>
      <c r="AD43" s="97"/>
      <c r="AE43" s="97"/>
      <c r="AF43" s="4"/>
      <c r="AG43" s="4"/>
      <c r="AH43" s="150"/>
      <c r="AI43" s="98"/>
      <c r="AJ43" s="5"/>
    </row>
    <row r="44" spans="2:36" ht="15" x14ac:dyDescent="0.2">
      <c r="B44" s="170"/>
      <c r="C44" s="167"/>
      <c r="D44" s="181"/>
      <c r="E44" s="196"/>
      <c r="F44" s="199"/>
      <c r="G44" s="184"/>
      <c r="H44" s="160"/>
      <c r="I44" s="184"/>
      <c r="J44" s="184"/>
      <c r="K44" s="184"/>
      <c r="L44" s="171"/>
      <c r="M44" s="174"/>
      <c r="N44" s="68"/>
      <c r="O44" s="49">
        <f>+SUMPRODUCT(V41:V44*$R$41:$R$44)</f>
        <v>0</v>
      </c>
      <c r="P44" s="175"/>
      <c r="Q44" s="96"/>
      <c r="R44" s="90">
        <v>0.3</v>
      </c>
      <c r="S44" s="90"/>
      <c r="T44" s="90"/>
      <c r="U44" s="90"/>
      <c r="V44" s="90"/>
      <c r="W44" s="94"/>
      <c r="X44" s="11"/>
      <c r="Y44" s="11"/>
      <c r="Z44" s="94"/>
      <c r="AA44" s="94"/>
      <c r="AB44" s="94"/>
      <c r="AC44" s="94"/>
      <c r="AD44" s="94"/>
      <c r="AE44" s="94"/>
      <c r="AF44" s="11"/>
      <c r="AG44" s="11"/>
      <c r="AH44" s="173"/>
      <c r="AI44" s="98"/>
      <c r="AJ44" s="5"/>
    </row>
    <row r="45" spans="2:36" ht="15" customHeight="1" x14ac:dyDescent="0.2">
      <c r="B45" s="168" t="s">
        <v>488</v>
      </c>
      <c r="C45" s="165" t="s">
        <v>512</v>
      </c>
      <c r="D45" s="162"/>
      <c r="E45" s="194" t="s">
        <v>511</v>
      </c>
      <c r="F45" s="197"/>
      <c r="G45" s="182" t="s">
        <v>513</v>
      </c>
      <c r="H45" s="151"/>
      <c r="I45" s="182" t="s">
        <v>22</v>
      </c>
      <c r="J45" s="182">
        <v>628</v>
      </c>
      <c r="K45" s="182">
        <v>690</v>
      </c>
      <c r="L45" s="151"/>
      <c r="M45" s="174">
        <v>0</v>
      </c>
      <c r="N45" s="68"/>
      <c r="O45" s="49">
        <f>+SUMPRODUCT(S45:S48*$R$45:$R$48)</f>
        <v>0</v>
      </c>
      <c r="P45" s="175"/>
      <c r="Q45" s="96"/>
      <c r="R45" s="90">
        <v>0.2</v>
      </c>
      <c r="S45" s="90"/>
      <c r="T45" s="90"/>
      <c r="U45" s="90"/>
      <c r="V45" s="90"/>
      <c r="W45" s="97"/>
      <c r="X45" s="4"/>
      <c r="Y45" s="4"/>
      <c r="Z45" s="97"/>
      <c r="AA45" s="97"/>
      <c r="AB45" s="97"/>
      <c r="AC45" s="97"/>
      <c r="AD45" s="97"/>
      <c r="AE45" s="97"/>
      <c r="AF45" s="4"/>
      <c r="AG45" s="4"/>
      <c r="AH45" s="172" t="s">
        <v>11</v>
      </c>
      <c r="AI45" s="98"/>
      <c r="AJ45" s="5"/>
    </row>
    <row r="46" spans="2:36" ht="15" x14ac:dyDescent="0.2">
      <c r="B46" s="169"/>
      <c r="C46" s="166"/>
      <c r="D46" s="163"/>
      <c r="E46" s="195"/>
      <c r="F46" s="198"/>
      <c r="G46" s="183"/>
      <c r="H46" s="152"/>
      <c r="I46" s="183"/>
      <c r="J46" s="183"/>
      <c r="K46" s="183"/>
      <c r="L46" s="152"/>
      <c r="M46" s="174"/>
      <c r="N46" s="68"/>
      <c r="O46" s="49">
        <f>+SUMPRODUCT(T45:T48*$R$45:$R$48)</f>
        <v>0</v>
      </c>
      <c r="P46" s="175"/>
      <c r="Q46" s="96"/>
      <c r="R46" s="90">
        <v>0.2</v>
      </c>
      <c r="S46" s="90"/>
      <c r="T46" s="90"/>
      <c r="U46" s="90"/>
      <c r="V46" s="90"/>
      <c r="W46" s="97"/>
      <c r="X46" s="4"/>
      <c r="Y46" s="4"/>
      <c r="Z46" s="97"/>
      <c r="AA46" s="97"/>
      <c r="AB46" s="97"/>
      <c r="AC46" s="97"/>
      <c r="AD46" s="97"/>
      <c r="AE46" s="97"/>
      <c r="AF46" s="4"/>
      <c r="AG46" s="4"/>
      <c r="AH46" s="150"/>
      <c r="AI46" s="98"/>
      <c r="AJ46" s="5"/>
    </row>
    <row r="47" spans="2:36" ht="15" x14ac:dyDescent="0.2">
      <c r="B47" s="169"/>
      <c r="C47" s="166"/>
      <c r="D47" s="163"/>
      <c r="E47" s="195"/>
      <c r="F47" s="198"/>
      <c r="G47" s="183"/>
      <c r="H47" s="152"/>
      <c r="I47" s="183"/>
      <c r="J47" s="183"/>
      <c r="K47" s="183"/>
      <c r="L47" s="152"/>
      <c r="M47" s="174"/>
      <c r="N47" s="68"/>
      <c r="O47" s="49">
        <f>+SUMPRODUCT(U45:U48*$R$45:$R$48)</f>
        <v>0</v>
      </c>
      <c r="P47" s="175"/>
      <c r="Q47" s="96"/>
      <c r="R47" s="90">
        <v>0.3</v>
      </c>
      <c r="S47" s="90"/>
      <c r="T47" s="90"/>
      <c r="U47" s="90"/>
      <c r="V47" s="90"/>
      <c r="W47" s="97"/>
      <c r="X47" s="4"/>
      <c r="Y47" s="4"/>
      <c r="Z47" s="97"/>
      <c r="AA47" s="97"/>
      <c r="AB47" s="97"/>
      <c r="AC47" s="97"/>
      <c r="AD47" s="97"/>
      <c r="AE47" s="97"/>
      <c r="AF47" s="4"/>
      <c r="AG47" s="4"/>
      <c r="AH47" s="150"/>
      <c r="AI47" s="98"/>
      <c r="AJ47" s="5"/>
    </row>
    <row r="48" spans="2:36" ht="15" x14ac:dyDescent="0.2">
      <c r="B48" s="170"/>
      <c r="C48" s="167"/>
      <c r="D48" s="164"/>
      <c r="E48" s="196"/>
      <c r="F48" s="199"/>
      <c r="G48" s="184"/>
      <c r="H48" s="171"/>
      <c r="I48" s="184"/>
      <c r="J48" s="184"/>
      <c r="K48" s="184"/>
      <c r="L48" s="171"/>
      <c r="M48" s="174"/>
      <c r="N48" s="68"/>
      <c r="O48" s="49">
        <f>+SUMPRODUCT(V45:V48*$R$45:$R$48)</f>
        <v>0</v>
      </c>
      <c r="P48" s="175"/>
      <c r="Q48" s="96"/>
      <c r="R48" s="90">
        <v>0.3</v>
      </c>
      <c r="S48" s="90"/>
      <c r="T48" s="90"/>
      <c r="U48" s="90"/>
      <c r="V48" s="90"/>
      <c r="W48" s="94"/>
      <c r="X48" s="11"/>
      <c r="Y48" s="11"/>
      <c r="Z48" s="94"/>
      <c r="AA48" s="94"/>
      <c r="AB48" s="94"/>
      <c r="AC48" s="94"/>
      <c r="AD48" s="94"/>
      <c r="AE48" s="94"/>
      <c r="AF48" s="11"/>
      <c r="AG48" s="11"/>
      <c r="AH48" s="173"/>
      <c r="AI48" s="98"/>
      <c r="AJ48" s="5"/>
    </row>
    <row r="49" spans="2:36" ht="15" customHeight="1" x14ac:dyDescent="0.2">
      <c r="B49" s="168" t="s">
        <v>488</v>
      </c>
      <c r="C49" s="165" t="s">
        <v>512</v>
      </c>
      <c r="D49" s="162"/>
      <c r="E49" s="194" t="s">
        <v>511</v>
      </c>
      <c r="F49" s="197"/>
      <c r="G49" s="182" t="s">
        <v>510</v>
      </c>
      <c r="H49" s="151"/>
      <c r="I49" s="182" t="s">
        <v>22</v>
      </c>
      <c r="J49" s="182">
        <v>2033</v>
      </c>
      <c r="K49" s="182">
        <v>2036</v>
      </c>
      <c r="L49" s="151"/>
      <c r="M49" s="174">
        <v>0</v>
      </c>
      <c r="N49" s="68"/>
      <c r="O49" s="49">
        <f>+SUMPRODUCT(R49:R52*S49:S52)</f>
        <v>0</v>
      </c>
      <c r="P49" s="175"/>
      <c r="Q49" s="96"/>
      <c r="R49" s="90">
        <v>0.2</v>
      </c>
      <c r="S49" s="90"/>
      <c r="T49" s="90"/>
      <c r="U49" s="90"/>
      <c r="V49" s="90"/>
      <c r="W49" s="97"/>
      <c r="X49" s="4"/>
      <c r="Y49" s="4"/>
      <c r="Z49" s="97"/>
      <c r="AA49" s="97"/>
      <c r="AB49" s="97"/>
      <c r="AC49" s="97"/>
      <c r="AD49" s="97"/>
      <c r="AE49" s="97"/>
      <c r="AF49" s="4"/>
      <c r="AG49" s="4"/>
      <c r="AH49" s="172" t="s">
        <v>11</v>
      </c>
      <c r="AI49" s="98"/>
      <c r="AJ49" s="5"/>
    </row>
    <row r="50" spans="2:36" ht="15" x14ac:dyDescent="0.2">
      <c r="B50" s="169"/>
      <c r="C50" s="166"/>
      <c r="D50" s="163"/>
      <c r="E50" s="195"/>
      <c r="F50" s="198"/>
      <c r="G50" s="183"/>
      <c r="H50" s="152"/>
      <c r="I50" s="183"/>
      <c r="J50" s="183"/>
      <c r="K50" s="183"/>
      <c r="L50" s="152"/>
      <c r="M50" s="174"/>
      <c r="N50" s="68"/>
      <c r="O50" s="49">
        <f>+SUMPRODUCT(R49:R52*T49:T52)</f>
        <v>0</v>
      </c>
      <c r="P50" s="175"/>
      <c r="Q50" s="96"/>
      <c r="R50" s="90">
        <v>0.2</v>
      </c>
      <c r="S50" s="90"/>
      <c r="T50" s="90"/>
      <c r="U50" s="90"/>
      <c r="V50" s="90"/>
      <c r="W50" s="97"/>
      <c r="X50" s="4"/>
      <c r="Y50" s="4"/>
      <c r="Z50" s="97"/>
      <c r="AA50" s="97"/>
      <c r="AB50" s="97"/>
      <c r="AC50" s="97"/>
      <c r="AD50" s="97"/>
      <c r="AE50" s="97"/>
      <c r="AF50" s="4"/>
      <c r="AG50" s="4"/>
      <c r="AH50" s="150"/>
      <c r="AI50" s="98"/>
      <c r="AJ50" s="5"/>
    </row>
    <row r="51" spans="2:36" ht="15" x14ac:dyDescent="0.2">
      <c r="B51" s="169"/>
      <c r="C51" s="166"/>
      <c r="D51" s="163"/>
      <c r="E51" s="195"/>
      <c r="F51" s="198"/>
      <c r="G51" s="183"/>
      <c r="H51" s="152"/>
      <c r="I51" s="183"/>
      <c r="J51" s="183"/>
      <c r="K51" s="183"/>
      <c r="L51" s="152"/>
      <c r="M51" s="174"/>
      <c r="N51" s="68"/>
      <c r="O51" s="49">
        <f>+SUMPRODUCT(R49:R52*U49:U52)</f>
        <v>0</v>
      </c>
      <c r="P51" s="175"/>
      <c r="Q51" s="96"/>
      <c r="R51" s="90">
        <v>0.3</v>
      </c>
      <c r="S51" s="90"/>
      <c r="T51" s="90"/>
      <c r="U51" s="90"/>
      <c r="V51" s="90"/>
      <c r="W51" s="97"/>
      <c r="X51" s="4"/>
      <c r="Y51" s="4"/>
      <c r="Z51" s="97"/>
      <c r="AA51" s="97"/>
      <c r="AB51" s="97"/>
      <c r="AC51" s="97"/>
      <c r="AD51" s="97"/>
      <c r="AE51" s="97"/>
      <c r="AF51" s="4"/>
      <c r="AG51" s="4"/>
      <c r="AH51" s="150"/>
      <c r="AI51" s="98"/>
      <c r="AJ51" s="5"/>
    </row>
    <row r="52" spans="2:36" ht="15" x14ac:dyDescent="0.2">
      <c r="B52" s="170"/>
      <c r="C52" s="167"/>
      <c r="D52" s="164"/>
      <c r="E52" s="196"/>
      <c r="F52" s="199"/>
      <c r="G52" s="184"/>
      <c r="H52" s="171"/>
      <c r="I52" s="184"/>
      <c r="J52" s="184"/>
      <c r="K52" s="184"/>
      <c r="L52" s="171"/>
      <c r="M52" s="174"/>
      <c r="N52" s="68"/>
      <c r="O52" s="49">
        <f>+SUMPRODUCT(R49:R52*V49:V52)</f>
        <v>0</v>
      </c>
      <c r="P52" s="175"/>
      <c r="Q52" s="96"/>
      <c r="R52" s="90">
        <v>0.3</v>
      </c>
      <c r="S52" s="90"/>
      <c r="T52" s="90"/>
      <c r="U52" s="90"/>
      <c r="V52" s="90"/>
      <c r="W52" s="94"/>
      <c r="X52" s="11"/>
      <c r="Y52" s="11"/>
      <c r="Z52" s="94"/>
      <c r="AA52" s="94"/>
      <c r="AB52" s="94"/>
      <c r="AC52" s="94"/>
      <c r="AD52" s="94"/>
      <c r="AE52" s="94"/>
      <c r="AF52" s="11"/>
      <c r="AG52" s="11"/>
      <c r="AH52" s="173"/>
      <c r="AI52" s="98"/>
      <c r="AJ52" s="5"/>
    </row>
    <row r="53" spans="2:36" ht="15" customHeight="1" x14ac:dyDescent="0.2">
      <c r="B53" s="203" t="s">
        <v>322</v>
      </c>
      <c r="C53" s="165" t="s">
        <v>421</v>
      </c>
      <c r="D53" s="162"/>
      <c r="E53" s="194" t="s">
        <v>420</v>
      </c>
      <c r="F53" s="197"/>
      <c r="G53" s="182" t="s">
        <v>422</v>
      </c>
      <c r="H53" s="151"/>
      <c r="I53" s="182" t="s">
        <v>22</v>
      </c>
      <c r="J53" s="182">
        <v>1</v>
      </c>
      <c r="K53" s="182">
        <v>3</v>
      </c>
      <c r="L53" s="151"/>
      <c r="M53" s="174">
        <v>0</v>
      </c>
      <c r="N53" s="68"/>
      <c r="O53" s="49">
        <f>+SUMPRODUCT(R53:R56*S53:S56)</f>
        <v>0</v>
      </c>
      <c r="P53" s="175"/>
      <c r="Q53" s="96"/>
      <c r="R53" s="90">
        <v>0.2</v>
      </c>
      <c r="S53" s="90"/>
      <c r="T53" s="90"/>
      <c r="U53" s="90"/>
      <c r="V53" s="90"/>
      <c r="W53" s="97"/>
      <c r="X53" s="4"/>
      <c r="Y53" s="4"/>
      <c r="Z53" s="97"/>
      <c r="AA53" s="97"/>
      <c r="AB53" s="97"/>
      <c r="AC53" s="97"/>
      <c r="AD53" s="97"/>
      <c r="AE53" s="97"/>
      <c r="AF53" s="4"/>
      <c r="AG53" s="4"/>
      <c r="AH53" s="172" t="s">
        <v>11</v>
      </c>
      <c r="AI53" s="98"/>
      <c r="AJ53" s="5"/>
    </row>
    <row r="54" spans="2:36" ht="15" x14ac:dyDescent="0.2">
      <c r="B54" s="204"/>
      <c r="C54" s="166"/>
      <c r="D54" s="163"/>
      <c r="E54" s="195"/>
      <c r="F54" s="198"/>
      <c r="G54" s="183"/>
      <c r="H54" s="152"/>
      <c r="I54" s="183"/>
      <c r="J54" s="183"/>
      <c r="K54" s="183"/>
      <c r="L54" s="152"/>
      <c r="M54" s="174"/>
      <c r="N54" s="68"/>
      <c r="O54" s="49">
        <f>+SUMPRODUCT(R53:R56*T53:T56)</f>
        <v>0</v>
      </c>
      <c r="P54" s="175"/>
      <c r="Q54" s="96"/>
      <c r="R54" s="90">
        <v>0.2</v>
      </c>
      <c r="S54" s="90"/>
      <c r="T54" s="90"/>
      <c r="U54" s="90"/>
      <c r="V54" s="90"/>
      <c r="W54" s="97"/>
      <c r="X54" s="4"/>
      <c r="Y54" s="4"/>
      <c r="Z54" s="97"/>
      <c r="AA54" s="97"/>
      <c r="AB54" s="97"/>
      <c r="AC54" s="97"/>
      <c r="AD54" s="97"/>
      <c r="AE54" s="97"/>
      <c r="AF54" s="4"/>
      <c r="AG54" s="4"/>
      <c r="AH54" s="150"/>
      <c r="AI54" s="98"/>
      <c r="AJ54" s="5"/>
    </row>
    <row r="55" spans="2:36" ht="15" x14ac:dyDescent="0.2">
      <c r="B55" s="204"/>
      <c r="C55" s="166"/>
      <c r="D55" s="163"/>
      <c r="E55" s="195"/>
      <c r="F55" s="198"/>
      <c r="G55" s="183"/>
      <c r="H55" s="152"/>
      <c r="I55" s="183"/>
      <c r="J55" s="183"/>
      <c r="K55" s="183"/>
      <c r="L55" s="152"/>
      <c r="M55" s="174"/>
      <c r="N55" s="68"/>
      <c r="O55" s="49">
        <f>+SUMPRODUCT(R53:R56*U53:U56)</f>
        <v>0</v>
      </c>
      <c r="P55" s="175"/>
      <c r="Q55" s="96"/>
      <c r="R55" s="90">
        <v>0.3</v>
      </c>
      <c r="S55" s="90"/>
      <c r="T55" s="90"/>
      <c r="U55" s="90"/>
      <c r="V55" s="90"/>
      <c r="W55" s="97"/>
      <c r="X55" s="4"/>
      <c r="Y55" s="4"/>
      <c r="Z55" s="97"/>
      <c r="AA55" s="97"/>
      <c r="AB55" s="97"/>
      <c r="AC55" s="97"/>
      <c r="AD55" s="97"/>
      <c r="AE55" s="97"/>
      <c r="AF55" s="4"/>
      <c r="AG55" s="4"/>
      <c r="AH55" s="150"/>
      <c r="AI55" s="98"/>
      <c r="AJ55" s="5"/>
    </row>
    <row r="56" spans="2:36" ht="15" x14ac:dyDescent="0.2">
      <c r="B56" s="205"/>
      <c r="C56" s="167"/>
      <c r="D56" s="164"/>
      <c r="E56" s="196"/>
      <c r="F56" s="199"/>
      <c r="G56" s="184"/>
      <c r="H56" s="171"/>
      <c r="I56" s="184"/>
      <c r="J56" s="184"/>
      <c r="K56" s="184"/>
      <c r="L56" s="171"/>
      <c r="M56" s="174"/>
      <c r="N56" s="68"/>
      <c r="O56" s="49">
        <f>+SUMPRODUCT(R53:R56*V53:V56)</f>
        <v>0</v>
      </c>
      <c r="P56" s="175"/>
      <c r="Q56" s="96"/>
      <c r="R56" s="90">
        <v>0.3</v>
      </c>
      <c r="S56" s="90"/>
      <c r="T56" s="90"/>
      <c r="U56" s="90"/>
      <c r="V56" s="90"/>
      <c r="W56" s="94"/>
      <c r="X56" s="11"/>
      <c r="Y56" s="11"/>
      <c r="Z56" s="94"/>
      <c r="AA56" s="94"/>
      <c r="AB56" s="94"/>
      <c r="AC56" s="94"/>
      <c r="AD56" s="94"/>
      <c r="AE56" s="94"/>
      <c r="AF56" s="11"/>
      <c r="AG56" s="11"/>
      <c r="AH56" s="173"/>
      <c r="AI56" s="98"/>
      <c r="AJ56" s="5"/>
    </row>
    <row r="57" spans="2:36" ht="15" customHeight="1" x14ac:dyDescent="0.2">
      <c r="B57" s="203" t="s">
        <v>322</v>
      </c>
      <c r="C57" s="165" t="s">
        <v>421</v>
      </c>
      <c r="D57" s="179"/>
      <c r="E57" s="194" t="s">
        <v>420</v>
      </c>
      <c r="F57" s="191"/>
      <c r="G57" s="182" t="s">
        <v>419</v>
      </c>
      <c r="H57" s="151"/>
      <c r="I57" s="182" t="s">
        <v>22</v>
      </c>
      <c r="J57" s="182">
        <v>8648</v>
      </c>
      <c r="K57" s="182">
        <v>9167</v>
      </c>
      <c r="L57" s="151"/>
      <c r="M57" s="174">
        <v>0</v>
      </c>
      <c r="N57" s="68"/>
      <c r="O57" s="49">
        <f>+SUMPRODUCT(R57:R60*S57:S60)</f>
        <v>0</v>
      </c>
      <c r="P57" s="175"/>
      <c r="Q57" s="96"/>
      <c r="R57" s="90">
        <v>0.2</v>
      </c>
      <c r="S57" s="90"/>
      <c r="T57" s="90"/>
      <c r="U57" s="90"/>
      <c r="V57" s="90"/>
      <c r="W57" s="97"/>
      <c r="X57" s="4"/>
      <c r="Y57" s="4"/>
      <c r="Z57" s="97"/>
      <c r="AA57" s="97"/>
      <c r="AB57" s="97"/>
      <c r="AC57" s="97"/>
      <c r="AD57" s="97"/>
      <c r="AE57" s="97"/>
      <c r="AF57" s="4"/>
      <c r="AG57" s="4"/>
      <c r="AH57" s="172" t="s">
        <v>11</v>
      </c>
      <c r="AI57" s="98"/>
      <c r="AJ57" s="5"/>
    </row>
    <row r="58" spans="2:36" ht="15" x14ac:dyDescent="0.2">
      <c r="B58" s="204"/>
      <c r="C58" s="166"/>
      <c r="D58" s="180"/>
      <c r="E58" s="195"/>
      <c r="F58" s="192"/>
      <c r="G58" s="183"/>
      <c r="H58" s="152"/>
      <c r="I58" s="183"/>
      <c r="J58" s="183"/>
      <c r="K58" s="183"/>
      <c r="L58" s="152"/>
      <c r="M58" s="174"/>
      <c r="N58" s="68"/>
      <c r="O58" s="49">
        <f>+SUMPRODUCT(R57:R60*U57:U60)</f>
        <v>0</v>
      </c>
      <c r="P58" s="175"/>
      <c r="Q58" s="96"/>
      <c r="R58" s="90">
        <v>0.2</v>
      </c>
      <c r="S58" s="90"/>
      <c r="T58" s="90"/>
      <c r="U58" s="90"/>
      <c r="V58" s="90"/>
      <c r="W58" s="97"/>
      <c r="X58" s="4"/>
      <c r="Y58" s="4"/>
      <c r="Z58" s="97"/>
      <c r="AA58" s="97"/>
      <c r="AB58" s="97"/>
      <c r="AC58" s="97"/>
      <c r="AD58" s="97"/>
      <c r="AE58" s="97"/>
      <c r="AF58" s="4"/>
      <c r="AG58" s="4"/>
      <c r="AH58" s="150"/>
      <c r="AI58" s="98"/>
      <c r="AJ58" s="5"/>
    </row>
    <row r="59" spans="2:36" ht="15" x14ac:dyDescent="0.2">
      <c r="B59" s="204"/>
      <c r="C59" s="166"/>
      <c r="D59" s="180"/>
      <c r="E59" s="195"/>
      <c r="F59" s="192"/>
      <c r="G59" s="183"/>
      <c r="H59" s="152"/>
      <c r="I59" s="183"/>
      <c r="J59" s="183"/>
      <c r="K59" s="183"/>
      <c r="L59" s="152"/>
      <c r="M59" s="174"/>
      <c r="N59" s="68"/>
      <c r="O59" s="49">
        <f>+SUMPRODUCT(R57:R60*U57:U60)</f>
        <v>0</v>
      </c>
      <c r="P59" s="175"/>
      <c r="Q59" s="96"/>
      <c r="R59" s="90">
        <v>0.3</v>
      </c>
      <c r="S59" s="90"/>
      <c r="T59" s="90"/>
      <c r="U59" s="90"/>
      <c r="V59" s="90"/>
      <c r="W59" s="97"/>
      <c r="X59" s="4"/>
      <c r="Y59" s="4"/>
      <c r="Z59" s="97"/>
      <c r="AA59" s="97"/>
      <c r="AB59" s="97"/>
      <c r="AC59" s="97"/>
      <c r="AD59" s="97"/>
      <c r="AE59" s="97"/>
      <c r="AF59" s="4"/>
      <c r="AG59" s="4"/>
      <c r="AH59" s="150"/>
      <c r="AI59" s="98"/>
      <c r="AJ59" s="5"/>
    </row>
    <row r="60" spans="2:36" ht="15" x14ac:dyDescent="0.2">
      <c r="B60" s="205"/>
      <c r="C60" s="167"/>
      <c r="D60" s="181"/>
      <c r="E60" s="196"/>
      <c r="F60" s="193"/>
      <c r="G60" s="184"/>
      <c r="H60" s="171"/>
      <c r="I60" s="184"/>
      <c r="J60" s="184"/>
      <c r="K60" s="184"/>
      <c r="L60" s="171"/>
      <c r="M60" s="174"/>
      <c r="N60" s="68"/>
      <c r="O60" s="49">
        <f>+SUMPRODUCT(R57:R60*V57:V60)</f>
        <v>0</v>
      </c>
      <c r="P60" s="175"/>
      <c r="Q60" s="96"/>
      <c r="R60" s="90">
        <v>0.3</v>
      </c>
      <c r="S60" s="90"/>
      <c r="T60" s="90"/>
      <c r="U60" s="90"/>
      <c r="V60" s="90"/>
      <c r="W60" s="94"/>
      <c r="X60" s="11"/>
      <c r="Y60" s="11"/>
      <c r="Z60" s="94"/>
      <c r="AA60" s="94"/>
      <c r="AB60" s="94"/>
      <c r="AC60" s="94"/>
      <c r="AD60" s="94"/>
      <c r="AE60" s="94"/>
      <c r="AF60" s="11"/>
      <c r="AG60" s="11"/>
      <c r="AH60" s="173"/>
      <c r="AI60" s="98"/>
      <c r="AJ60" s="5"/>
    </row>
    <row r="61" spans="2:36" ht="15" customHeight="1" x14ac:dyDescent="0.2">
      <c r="B61" s="168" t="s">
        <v>26</v>
      </c>
      <c r="C61" s="200" t="s">
        <v>25</v>
      </c>
      <c r="D61" s="179"/>
      <c r="E61" s="194" t="s">
        <v>24</v>
      </c>
      <c r="F61" s="191"/>
      <c r="G61" s="149" t="s">
        <v>29</v>
      </c>
      <c r="H61" s="151"/>
      <c r="I61" s="149" t="s">
        <v>22</v>
      </c>
      <c r="J61" s="149">
        <v>4</v>
      </c>
      <c r="K61" s="149">
        <v>3</v>
      </c>
      <c r="L61" s="151"/>
      <c r="M61" s="174">
        <v>0</v>
      </c>
      <c r="N61" s="68"/>
      <c r="O61" s="49">
        <f>+SUMPRODUCT(R61:R64*S61:S64)</f>
        <v>0</v>
      </c>
      <c r="P61" s="175"/>
      <c r="Q61" s="96"/>
      <c r="R61" s="90">
        <v>0.2</v>
      </c>
      <c r="S61" s="90"/>
      <c r="T61" s="90"/>
      <c r="U61" s="90"/>
      <c r="V61" s="90"/>
      <c r="W61" s="97"/>
      <c r="X61" s="4"/>
      <c r="Y61" s="4"/>
      <c r="Z61" s="97"/>
      <c r="AA61" s="97"/>
      <c r="AB61" s="97"/>
      <c r="AC61" s="97"/>
      <c r="AD61" s="97"/>
      <c r="AE61" s="97"/>
      <c r="AF61" s="4"/>
      <c r="AG61" s="4"/>
      <c r="AH61" s="172" t="s">
        <v>11</v>
      </c>
      <c r="AI61" s="98"/>
      <c r="AJ61" s="5"/>
    </row>
    <row r="62" spans="2:36" ht="15" x14ac:dyDescent="0.2">
      <c r="B62" s="169"/>
      <c r="C62" s="201"/>
      <c r="D62" s="180"/>
      <c r="E62" s="195"/>
      <c r="F62" s="192"/>
      <c r="G62" s="150"/>
      <c r="H62" s="152"/>
      <c r="I62" s="150"/>
      <c r="J62" s="150"/>
      <c r="K62" s="150"/>
      <c r="L62" s="152"/>
      <c r="M62" s="174"/>
      <c r="N62" s="68"/>
      <c r="O62" s="49">
        <f>+SUMPRODUCT(R61:R64*T61:T64)</f>
        <v>0</v>
      </c>
      <c r="P62" s="175"/>
      <c r="Q62" s="96"/>
      <c r="R62" s="90">
        <v>0.2</v>
      </c>
      <c r="S62" s="90"/>
      <c r="T62" s="90"/>
      <c r="U62" s="90"/>
      <c r="V62" s="90"/>
      <c r="W62" s="97"/>
      <c r="X62" s="4"/>
      <c r="Y62" s="4"/>
      <c r="Z62" s="97"/>
      <c r="AA62" s="97"/>
      <c r="AB62" s="97"/>
      <c r="AC62" s="97"/>
      <c r="AD62" s="97"/>
      <c r="AE62" s="97"/>
      <c r="AF62" s="4"/>
      <c r="AG62" s="4"/>
      <c r="AH62" s="150"/>
      <c r="AI62" s="98"/>
      <c r="AJ62" s="5"/>
    </row>
    <row r="63" spans="2:36" ht="15" x14ac:dyDescent="0.2">
      <c r="B63" s="169"/>
      <c r="C63" s="201"/>
      <c r="D63" s="180"/>
      <c r="E63" s="195"/>
      <c r="F63" s="192"/>
      <c r="G63" s="150"/>
      <c r="H63" s="152"/>
      <c r="I63" s="150"/>
      <c r="J63" s="150"/>
      <c r="K63" s="150"/>
      <c r="L63" s="152"/>
      <c r="M63" s="174"/>
      <c r="N63" s="68"/>
      <c r="O63" s="49">
        <f>+SUMPRODUCT(R61:R64*U61:U64)</f>
        <v>0</v>
      </c>
      <c r="P63" s="175"/>
      <c r="Q63" s="96"/>
      <c r="R63" s="90">
        <v>0.3</v>
      </c>
      <c r="S63" s="90"/>
      <c r="T63" s="90"/>
      <c r="U63" s="90"/>
      <c r="V63" s="90"/>
      <c r="W63" s="97"/>
      <c r="X63" s="4"/>
      <c r="Y63" s="4"/>
      <c r="Z63" s="97"/>
      <c r="AA63" s="97"/>
      <c r="AB63" s="97"/>
      <c r="AC63" s="97"/>
      <c r="AD63" s="97"/>
      <c r="AE63" s="97"/>
      <c r="AF63" s="4"/>
      <c r="AG63" s="4"/>
      <c r="AH63" s="150"/>
      <c r="AI63" s="98"/>
      <c r="AJ63" s="5"/>
    </row>
    <row r="64" spans="2:36" ht="15" x14ac:dyDescent="0.2">
      <c r="B64" s="170"/>
      <c r="C64" s="202"/>
      <c r="D64" s="181"/>
      <c r="E64" s="196"/>
      <c r="F64" s="193"/>
      <c r="G64" s="173"/>
      <c r="H64" s="171"/>
      <c r="I64" s="173"/>
      <c r="J64" s="173"/>
      <c r="K64" s="173"/>
      <c r="L64" s="171"/>
      <c r="M64" s="174"/>
      <c r="N64" s="68"/>
      <c r="O64" s="49">
        <f>+SUMPRODUCT(R61:R64*V61:V64)</f>
        <v>0</v>
      </c>
      <c r="P64" s="175"/>
      <c r="Q64" s="96"/>
      <c r="R64" s="90">
        <v>0.3</v>
      </c>
      <c r="S64" s="90"/>
      <c r="T64" s="90"/>
      <c r="U64" s="90"/>
      <c r="V64" s="90"/>
      <c r="W64" s="94"/>
      <c r="X64" s="11"/>
      <c r="Y64" s="11"/>
      <c r="Z64" s="94"/>
      <c r="AA64" s="94"/>
      <c r="AB64" s="94"/>
      <c r="AC64" s="94"/>
      <c r="AD64" s="94"/>
      <c r="AE64" s="94"/>
      <c r="AF64" s="11"/>
      <c r="AG64" s="11"/>
      <c r="AH64" s="173"/>
      <c r="AI64" s="98"/>
      <c r="AJ64" s="5"/>
    </row>
    <row r="65" spans="2:14" x14ac:dyDescent="0.2">
      <c r="B65" s="36"/>
      <c r="M65" s="47"/>
      <c r="N65" s="69"/>
    </row>
    <row r="66" spans="2:14" x14ac:dyDescent="0.2">
      <c r="B66" s="36"/>
      <c r="M66" s="47"/>
      <c r="N66" s="69"/>
    </row>
    <row r="67" spans="2:14" x14ac:dyDescent="0.2">
      <c r="B67" s="36"/>
      <c r="M67" s="47"/>
      <c r="N67" s="69"/>
    </row>
    <row r="68" spans="2:14" x14ac:dyDescent="0.2">
      <c r="B68" s="36"/>
      <c r="M68" s="47"/>
      <c r="N68" s="69"/>
    </row>
    <row r="69" spans="2:14" x14ac:dyDescent="0.2">
      <c r="B69" s="36"/>
      <c r="M69" s="47"/>
      <c r="N69" s="69"/>
    </row>
    <row r="70" spans="2:14" x14ac:dyDescent="0.2">
      <c r="B70" s="36"/>
      <c r="M70" s="47"/>
      <c r="N70" s="69"/>
    </row>
    <row r="71" spans="2:14" x14ac:dyDescent="0.2">
      <c r="B71" s="36"/>
      <c r="M71" s="47"/>
      <c r="N71" s="69"/>
    </row>
    <row r="72" spans="2:14" x14ac:dyDescent="0.2">
      <c r="B72" s="36"/>
    </row>
    <row r="73" spans="2:14" x14ac:dyDescent="0.2">
      <c r="B73" s="36"/>
    </row>
    <row r="74" spans="2:14" x14ac:dyDescent="0.2">
      <c r="B74" s="36"/>
    </row>
    <row r="75" spans="2:14" x14ac:dyDescent="0.2">
      <c r="B75" s="36"/>
    </row>
    <row r="76" spans="2:14" x14ac:dyDescent="0.2">
      <c r="B76" s="36"/>
    </row>
    <row r="77" spans="2:14" x14ac:dyDescent="0.2">
      <c r="B77" s="36"/>
    </row>
    <row r="78" spans="2:14" x14ac:dyDescent="0.2">
      <c r="B78" s="36"/>
    </row>
    <row r="79" spans="2:14" x14ac:dyDescent="0.2">
      <c r="B79" s="36"/>
    </row>
    <row r="80" spans="2:14" x14ac:dyDescent="0.2">
      <c r="B80" s="36"/>
    </row>
    <row r="81" spans="2:2" x14ac:dyDescent="0.2">
      <c r="B81" s="36"/>
    </row>
    <row r="82" spans="2:2" x14ac:dyDescent="0.2">
      <c r="B82" s="36"/>
    </row>
    <row r="83" spans="2:2" x14ac:dyDescent="0.2">
      <c r="B83" s="36"/>
    </row>
    <row r="84" spans="2:2" x14ac:dyDescent="0.2">
      <c r="B84" s="36"/>
    </row>
    <row r="85" spans="2:2" x14ac:dyDescent="0.2">
      <c r="B85" s="36"/>
    </row>
    <row r="86" spans="2:2" x14ac:dyDescent="0.2">
      <c r="B86" s="36"/>
    </row>
    <row r="87" spans="2:2" x14ac:dyDescent="0.2">
      <c r="B87" s="36"/>
    </row>
    <row r="88" spans="2:2" x14ac:dyDescent="0.2">
      <c r="B88" s="36"/>
    </row>
    <row r="89" spans="2:2" x14ac:dyDescent="0.2">
      <c r="B89" s="36"/>
    </row>
    <row r="90" spans="2:2" x14ac:dyDescent="0.2">
      <c r="B90" s="36"/>
    </row>
    <row r="91" spans="2:2" x14ac:dyDescent="0.2">
      <c r="B91" s="36"/>
    </row>
    <row r="92" spans="2:2" x14ac:dyDescent="0.2">
      <c r="B92" s="36"/>
    </row>
  </sheetData>
  <autoFilter ref="A8:BE64" xr:uid="{00000000-0009-0000-0000-000000000000}"/>
  <mergeCells count="231">
    <mergeCell ref="K53:K56"/>
    <mergeCell ref="J53:J56"/>
    <mergeCell ref="I53:I56"/>
    <mergeCell ref="H53:H56"/>
    <mergeCell ref="G53:G56"/>
    <mergeCell ref="B53:B56"/>
    <mergeCell ref="B61:B64"/>
    <mergeCell ref="K57:K60"/>
    <mergeCell ref="J57:J60"/>
    <mergeCell ref="I57:I60"/>
    <mergeCell ref="H57:H60"/>
    <mergeCell ref="G57:G60"/>
    <mergeCell ref="F57:F60"/>
    <mergeCell ref="E57:E60"/>
    <mergeCell ref="D57:D60"/>
    <mergeCell ref="C57:C60"/>
    <mergeCell ref="B57:B60"/>
    <mergeCell ref="B45:B48"/>
    <mergeCell ref="K61:K64"/>
    <mergeCell ref="J61:J64"/>
    <mergeCell ref="I61:I64"/>
    <mergeCell ref="H61:H64"/>
    <mergeCell ref="G61:G64"/>
    <mergeCell ref="F49:F52"/>
    <mergeCell ref="E49:E52"/>
    <mergeCell ref="D49:D52"/>
    <mergeCell ref="C49:C52"/>
    <mergeCell ref="B49:B52"/>
    <mergeCell ref="K45:K48"/>
    <mergeCell ref="J45:J48"/>
    <mergeCell ref="I45:I48"/>
    <mergeCell ref="H45:H48"/>
    <mergeCell ref="G45:G48"/>
    <mergeCell ref="F53:F56"/>
    <mergeCell ref="E53:E56"/>
    <mergeCell ref="D53:D56"/>
    <mergeCell ref="C53:C56"/>
    <mergeCell ref="F61:F64"/>
    <mergeCell ref="E61:E64"/>
    <mergeCell ref="D61:D64"/>
    <mergeCell ref="C61:C64"/>
    <mergeCell ref="K49:K52"/>
    <mergeCell ref="J49:J52"/>
    <mergeCell ref="I49:I52"/>
    <mergeCell ref="H49:H52"/>
    <mergeCell ref="G49:G52"/>
    <mergeCell ref="F37:F40"/>
    <mergeCell ref="E37:E40"/>
    <mergeCell ref="D37:D40"/>
    <mergeCell ref="C37:C40"/>
    <mergeCell ref="F45:F48"/>
    <mergeCell ref="E45:E48"/>
    <mergeCell ref="D45:D48"/>
    <mergeCell ref="C45:C48"/>
    <mergeCell ref="K41:K44"/>
    <mergeCell ref="J41:J44"/>
    <mergeCell ref="I41:I44"/>
    <mergeCell ref="H41:H44"/>
    <mergeCell ref="G41:G44"/>
    <mergeCell ref="B37:B40"/>
    <mergeCell ref="F41:F44"/>
    <mergeCell ref="E41:E44"/>
    <mergeCell ref="D41:D44"/>
    <mergeCell ref="C41:C44"/>
    <mergeCell ref="B41:B44"/>
    <mergeCell ref="K37:K40"/>
    <mergeCell ref="J37:J40"/>
    <mergeCell ref="I37:I40"/>
    <mergeCell ref="H37:H40"/>
    <mergeCell ref="G37:G40"/>
    <mergeCell ref="K33:K36"/>
    <mergeCell ref="J33:J36"/>
    <mergeCell ref="I33:I36"/>
    <mergeCell ref="H33:H36"/>
    <mergeCell ref="G33:G36"/>
    <mergeCell ref="C29:C32"/>
    <mergeCell ref="B29:B32"/>
    <mergeCell ref="K25:K28"/>
    <mergeCell ref="J25:J28"/>
    <mergeCell ref="I25:I28"/>
    <mergeCell ref="H25:H28"/>
    <mergeCell ref="G25:G28"/>
    <mergeCell ref="F25:F28"/>
    <mergeCell ref="E25:E28"/>
    <mergeCell ref="D25:D28"/>
    <mergeCell ref="F33:F36"/>
    <mergeCell ref="E33:E36"/>
    <mergeCell ref="D33:D36"/>
    <mergeCell ref="C33:C36"/>
    <mergeCell ref="B33:B36"/>
    <mergeCell ref="I29:I32"/>
    <mergeCell ref="G29:G32"/>
    <mergeCell ref="F29:F32"/>
    <mergeCell ref="E29:E32"/>
    <mergeCell ref="D29:D32"/>
    <mergeCell ref="C25:C28"/>
    <mergeCell ref="B25:B28"/>
    <mergeCell ref="H29:H32"/>
    <mergeCell ref="K29:K32"/>
    <mergeCell ref="J29:J32"/>
    <mergeCell ref="E17:E20"/>
    <mergeCell ref="D17:D20"/>
    <mergeCell ref="C17:C20"/>
    <mergeCell ref="B17:B20"/>
    <mergeCell ref="K21:K24"/>
    <mergeCell ref="J21:J24"/>
    <mergeCell ref="I21:I24"/>
    <mergeCell ref="H21:H24"/>
    <mergeCell ref="G21:G24"/>
    <mergeCell ref="F21:F24"/>
    <mergeCell ref="K17:K20"/>
    <mergeCell ref="J17:J20"/>
    <mergeCell ref="I17:I20"/>
    <mergeCell ref="H17:H20"/>
    <mergeCell ref="G17:G20"/>
    <mergeCell ref="F17:F20"/>
    <mergeCell ref="E21:E24"/>
    <mergeCell ref="D21:D24"/>
    <mergeCell ref="C21:C24"/>
    <mergeCell ref="B21:B24"/>
    <mergeCell ref="L57:L60"/>
    <mergeCell ref="M57:M60"/>
    <mergeCell ref="P57:P60"/>
    <mergeCell ref="AH57:AH60"/>
    <mergeCell ref="L61:L64"/>
    <mergeCell ref="M61:M64"/>
    <mergeCell ref="P61:P64"/>
    <mergeCell ref="AH61:AH64"/>
    <mergeCell ref="L49:L52"/>
    <mergeCell ref="M49:M52"/>
    <mergeCell ref="P49:P52"/>
    <mergeCell ref="AH49:AH52"/>
    <mergeCell ref="L53:L56"/>
    <mergeCell ref="M53:M56"/>
    <mergeCell ref="P53:P56"/>
    <mergeCell ref="AH53:AH56"/>
    <mergeCell ref="L41:L44"/>
    <mergeCell ref="M41:M44"/>
    <mergeCell ref="P41:P44"/>
    <mergeCell ref="AH41:AH44"/>
    <mergeCell ref="L45:L48"/>
    <mergeCell ref="M45:M48"/>
    <mergeCell ref="P45:P48"/>
    <mergeCell ref="AH45:AH48"/>
    <mergeCell ref="L33:L36"/>
    <mergeCell ref="M33:M36"/>
    <mergeCell ref="P33:P36"/>
    <mergeCell ref="AH33:AH36"/>
    <mergeCell ref="L37:L40"/>
    <mergeCell ref="M37:M40"/>
    <mergeCell ref="P37:P40"/>
    <mergeCell ref="AH37:AH40"/>
    <mergeCell ref="L25:L28"/>
    <mergeCell ref="M25:M28"/>
    <mergeCell ref="P25:P28"/>
    <mergeCell ref="AH25:AH28"/>
    <mergeCell ref="L29:L32"/>
    <mergeCell ref="M29:M32"/>
    <mergeCell ref="P29:P32"/>
    <mergeCell ref="AH29:AH32"/>
    <mergeCell ref="L17:L20"/>
    <mergeCell ref="M17:M20"/>
    <mergeCell ref="P17:P20"/>
    <mergeCell ref="AH17:AH20"/>
    <mergeCell ref="L21:L24"/>
    <mergeCell ref="M21:M24"/>
    <mergeCell ref="P21:P24"/>
    <mergeCell ref="AH21:AH24"/>
    <mergeCell ref="F13:F16"/>
    <mergeCell ref="E13:E16"/>
    <mergeCell ref="D13:D16"/>
    <mergeCell ref="C13:C16"/>
    <mergeCell ref="B13:B16"/>
    <mergeCell ref="L13:L16"/>
    <mergeCell ref="AH9:AH12"/>
    <mergeCell ref="K13:K16"/>
    <mergeCell ref="J13:J16"/>
    <mergeCell ref="I13:I16"/>
    <mergeCell ref="H13:H16"/>
    <mergeCell ref="G13:G16"/>
    <mergeCell ref="M13:M16"/>
    <mergeCell ref="P13:P16"/>
    <mergeCell ref="AH13:AH16"/>
    <mergeCell ref="I9:I12"/>
    <mergeCell ref="J9:J12"/>
    <mergeCell ref="K9:K12"/>
    <mergeCell ref="L9:L12"/>
    <mergeCell ref="M9:M12"/>
    <mergeCell ref="P9:P12"/>
    <mergeCell ref="B9:B12"/>
    <mergeCell ref="C9:C12"/>
    <mergeCell ref="D9:D12"/>
    <mergeCell ref="E9:E12"/>
    <mergeCell ref="F9:F12"/>
    <mergeCell ref="G9:G12"/>
    <mergeCell ref="H9:H12"/>
    <mergeCell ref="AD6:AD7"/>
    <mergeCell ref="AE6:AE7"/>
    <mergeCell ref="AF6:AF7"/>
    <mergeCell ref="AG6:AG7"/>
    <mergeCell ref="Z5:AA5"/>
    <mergeCell ref="AB5:AG5"/>
    <mergeCell ref="H5:H7"/>
    <mergeCell ref="I5:I7"/>
    <mergeCell ref="J5:J7"/>
    <mergeCell ref="K5:K7"/>
    <mergeCell ref="L5:L7"/>
    <mergeCell ref="N6:N7"/>
    <mergeCell ref="O6:O7"/>
    <mergeCell ref="AA6:AA7"/>
    <mergeCell ref="Z6:Z7"/>
    <mergeCell ref="B5:B7"/>
    <mergeCell ref="C5:C7"/>
    <mergeCell ref="D5:D7"/>
    <mergeCell ref="E5:E7"/>
    <mergeCell ref="F5:F7"/>
    <mergeCell ref="G5:G7"/>
    <mergeCell ref="AH5:AH7"/>
    <mergeCell ref="AI5:AI7"/>
    <mergeCell ref="AJ5:AJ7"/>
    <mergeCell ref="M6:M7"/>
    <mergeCell ref="P6:P7"/>
    <mergeCell ref="AB6:AB7"/>
    <mergeCell ref="AC6:AC7"/>
    <mergeCell ref="Q5:Q7"/>
    <mergeCell ref="R5:R7"/>
    <mergeCell ref="W5:W7"/>
    <mergeCell ref="X5:X7"/>
    <mergeCell ref="Y5:Y7"/>
    <mergeCell ref="S5:V6"/>
    <mergeCell ref="M5:P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3:AJ9"/>
  <sheetViews>
    <sheetView topLeftCell="A2" zoomScale="70" zoomScaleNormal="70" workbookViewId="0">
      <selection activeCell="AE20" sqref="AE20"/>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643</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31.5" x14ac:dyDescent="0.2">
      <c r="B9" s="71" t="s">
        <v>41</v>
      </c>
      <c r="C9" s="71" t="s">
        <v>40</v>
      </c>
      <c r="D9" s="91"/>
      <c r="E9" s="74" t="s">
        <v>636</v>
      </c>
      <c r="F9" s="91"/>
      <c r="G9" s="72" t="s">
        <v>55</v>
      </c>
      <c r="H9" s="91"/>
      <c r="I9" s="73" t="s">
        <v>22</v>
      </c>
      <c r="J9" s="73">
        <v>1</v>
      </c>
      <c r="K9" s="73">
        <v>1</v>
      </c>
      <c r="L9" s="91"/>
      <c r="M9" s="98"/>
      <c r="N9" s="16"/>
      <c r="O9" s="7"/>
      <c r="P9" s="7"/>
      <c r="Q9" s="100"/>
      <c r="R9" s="100"/>
      <c r="S9" s="7"/>
      <c r="T9" s="7"/>
      <c r="U9" s="7"/>
      <c r="V9" s="7"/>
      <c r="W9" s="100"/>
      <c r="X9" s="7"/>
      <c r="Y9" s="24"/>
      <c r="Z9" s="100"/>
      <c r="AA9" s="100"/>
      <c r="AB9" s="100"/>
      <c r="AC9" s="100"/>
      <c r="AD9" s="100"/>
      <c r="AE9" s="100"/>
      <c r="AF9" s="7"/>
      <c r="AG9" s="7"/>
      <c r="AH9" s="73" t="s">
        <v>54</v>
      </c>
      <c r="AI9" s="100"/>
      <c r="AJ9" s="7"/>
    </row>
  </sheetData>
  <autoFilter ref="A8:BE8" xr:uid="{00000000-0009-0000-0000-000009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3:AJ73"/>
  <sheetViews>
    <sheetView zoomScale="85" zoomScaleNormal="85" workbookViewId="0">
      <selection activeCell="AI9" sqref="AI9"/>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635</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52.5" x14ac:dyDescent="0.2">
      <c r="B9" s="6" t="s">
        <v>488</v>
      </c>
      <c r="C9" s="6" t="s">
        <v>577</v>
      </c>
      <c r="D9" s="91"/>
      <c r="E9" s="15" t="s">
        <v>576</v>
      </c>
      <c r="F9" s="91"/>
      <c r="G9" s="17" t="s">
        <v>609</v>
      </c>
      <c r="H9" s="93"/>
      <c r="I9" s="16" t="s">
        <v>581</v>
      </c>
      <c r="J9" s="16">
        <v>0</v>
      </c>
      <c r="K9" s="16">
        <v>250</v>
      </c>
      <c r="L9" s="93"/>
      <c r="M9" s="98"/>
      <c r="N9" s="16"/>
      <c r="O9" s="7"/>
      <c r="P9" s="7"/>
      <c r="Q9" s="100"/>
      <c r="R9" s="100"/>
      <c r="S9" s="7"/>
      <c r="T9" s="7"/>
      <c r="U9" s="7"/>
      <c r="V9" s="7"/>
      <c r="W9" s="100"/>
      <c r="X9" s="7"/>
      <c r="Y9" s="24"/>
      <c r="Z9" s="100"/>
      <c r="AA9" s="100"/>
      <c r="AB9" s="100"/>
      <c r="AC9" s="100"/>
      <c r="AD9" s="100"/>
      <c r="AE9" s="100"/>
      <c r="AF9" s="7"/>
      <c r="AG9" s="7"/>
      <c r="AH9" s="18" t="s">
        <v>38</v>
      </c>
      <c r="AI9" s="100"/>
      <c r="AJ9" s="7"/>
    </row>
    <row r="10" spans="1:36" ht="38.25" x14ac:dyDescent="0.2">
      <c r="B10" s="6" t="s">
        <v>488</v>
      </c>
      <c r="C10" s="20" t="s">
        <v>525</v>
      </c>
      <c r="D10" s="91"/>
      <c r="E10" s="7" t="s">
        <v>527</v>
      </c>
      <c r="F10" s="91"/>
      <c r="G10" s="17" t="s">
        <v>540</v>
      </c>
      <c r="H10" s="93"/>
      <c r="I10" s="16" t="s">
        <v>22</v>
      </c>
      <c r="J10" s="16">
        <v>1</v>
      </c>
      <c r="K10" s="16">
        <v>1</v>
      </c>
      <c r="L10" s="93"/>
      <c r="M10" s="93"/>
      <c r="N10" s="78"/>
      <c r="O10" s="15"/>
      <c r="P10" s="15"/>
      <c r="Q10" s="93"/>
      <c r="R10" s="93"/>
      <c r="S10" s="15"/>
      <c r="T10" s="15"/>
      <c r="U10" s="15"/>
      <c r="V10" s="15"/>
      <c r="W10" s="93"/>
      <c r="X10" s="15"/>
      <c r="Y10" s="15"/>
      <c r="Z10" s="93"/>
      <c r="AA10" s="93"/>
      <c r="AB10" s="93"/>
      <c r="AC10" s="93"/>
      <c r="AD10" s="93"/>
      <c r="AE10" s="93"/>
      <c r="AF10" s="15"/>
      <c r="AG10" s="15"/>
      <c r="AH10" s="18" t="s">
        <v>38</v>
      </c>
      <c r="AI10" s="93"/>
      <c r="AJ10" s="15"/>
    </row>
    <row r="11" spans="1:36" ht="38.25" x14ac:dyDescent="0.2">
      <c r="B11" s="6" t="s">
        <v>488</v>
      </c>
      <c r="C11" s="20" t="s">
        <v>525</v>
      </c>
      <c r="D11" s="91"/>
      <c r="E11" s="7" t="s">
        <v>527</v>
      </c>
      <c r="F11" s="91"/>
      <c r="G11" s="17" t="s">
        <v>539</v>
      </c>
      <c r="H11" s="93"/>
      <c r="I11" s="16" t="s">
        <v>22</v>
      </c>
      <c r="J11" s="16">
        <v>2</v>
      </c>
      <c r="K11" s="16">
        <v>2</v>
      </c>
      <c r="L11" s="93"/>
      <c r="M11" s="93"/>
      <c r="N11" s="78"/>
      <c r="O11" s="15"/>
      <c r="P11" s="15"/>
      <c r="Q11" s="93"/>
      <c r="R11" s="93"/>
      <c r="S11" s="15"/>
      <c r="T11" s="15"/>
      <c r="U11" s="15"/>
      <c r="V11" s="15"/>
      <c r="W11" s="93"/>
      <c r="X11" s="15"/>
      <c r="Y11" s="15"/>
      <c r="Z11" s="93"/>
      <c r="AA11" s="93"/>
      <c r="AB11" s="93"/>
      <c r="AC11" s="93"/>
      <c r="AD11" s="93"/>
      <c r="AE11" s="93"/>
      <c r="AF11" s="15"/>
      <c r="AG11" s="15"/>
      <c r="AH11" s="18" t="s">
        <v>38</v>
      </c>
      <c r="AI11" s="93"/>
      <c r="AJ11" s="15"/>
    </row>
    <row r="12" spans="1:36" ht="38.25" x14ac:dyDescent="0.2">
      <c r="B12" s="6" t="s">
        <v>488</v>
      </c>
      <c r="C12" s="20" t="s">
        <v>525</v>
      </c>
      <c r="D12" s="91"/>
      <c r="E12" s="7" t="s">
        <v>527</v>
      </c>
      <c r="F12" s="91"/>
      <c r="G12" s="17" t="s">
        <v>538</v>
      </c>
      <c r="H12" s="93"/>
      <c r="I12" s="16" t="s">
        <v>22</v>
      </c>
      <c r="J12" s="16">
        <v>1</v>
      </c>
      <c r="K12" s="16">
        <v>1</v>
      </c>
      <c r="L12" s="93"/>
      <c r="M12" s="93"/>
      <c r="N12" s="78"/>
      <c r="O12" s="15"/>
      <c r="P12" s="15"/>
      <c r="Q12" s="93"/>
      <c r="R12" s="93"/>
      <c r="S12" s="15"/>
      <c r="T12" s="15"/>
      <c r="U12" s="15"/>
      <c r="V12" s="15"/>
      <c r="W12" s="93"/>
      <c r="X12" s="15"/>
      <c r="Y12" s="15"/>
      <c r="Z12" s="93"/>
      <c r="AA12" s="93"/>
      <c r="AB12" s="93"/>
      <c r="AC12" s="93"/>
      <c r="AD12" s="93"/>
      <c r="AE12" s="93"/>
      <c r="AF12" s="15"/>
      <c r="AG12" s="15"/>
      <c r="AH12" s="18" t="s">
        <v>38</v>
      </c>
      <c r="AI12" s="93"/>
      <c r="AJ12" s="15"/>
    </row>
    <row r="13" spans="1:36" ht="38.25" x14ac:dyDescent="0.2">
      <c r="B13" s="6" t="s">
        <v>488</v>
      </c>
      <c r="C13" s="20" t="s">
        <v>525</v>
      </c>
      <c r="D13" s="91"/>
      <c r="E13" s="7" t="s">
        <v>527</v>
      </c>
      <c r="F13" s="91"/>
      <c r="G13" s="17" t="s">
        <v>537</v>
      </c>
      <c r="H13" s="93"/>
      <c r="I13" s="16" t="s">
        <v>22</v>
      </c>
      <c r="J13" s="16">
        <v>5</v>
      </c>
      <c r="K13" s="16">
        <v>7</v>
      </c>
      <c r="L13" s="93"/>
      <c r="M13" s="93"/>
      <c r="N13" s="78"/>
      <c r="O13" s="15"/>
      <c r="P13" s="15"/>
      <c r="Q13" s="93"/>
      <c r="R13" s="93"/>
      <c r="S13" s="15"/>
      <c r="T13" s="15"/>
      <c r="U13" s="15"/>
      <c r="V13" s="15"/>
      <c r="W13" s="93"/>
      <c r="X13" s="15"/>
      <c r="Y13" s="15"/>
      <c r="Z13" s="93"/>
      <c r="AA13" s="93"/>
      <c r="AB13" s="93"/>
      <c r="AC13" s="93"/>
      <c r="AD13" s="93"/>
      <c r="AE13" s="93"/>
      <c r="AF13" s="15"/>
      <c r="AG13" s="15"/>
      <c r="AH13" s="18" t="s">
        <v>38</v>
      </c>
      <c r="AI13" s="93"/>
      <c r="AJ13" s="15"/>
    </row>
    <row r="14" spans="1:36" ht="38.25" x14ac:dyDescent="0.2">
      <c r="B14" s="6" t="s">
        <v>488</v>
      </c>
      <c r="C14" s="20" t="s">
        <v>525</v>
      </c>
      <c r="D14" s="91"/>
      <c r="E14" s="7" t="s">
        <v>527</v>
      </c>
      <c r="F14" s="91"/>
      <c r="G14" s="17" t="s">
        <v>536</v>
      </c>
      <c r="H14" s="93"/>
      <c r="I14" s="16" t="s">
        <v>22</v>
      </c>
      <c r="J14" s="16">
        <v>4740</v>
      </c>
      <c r="K14" s="16">
        <v>5000</v>
      </c>
      <c r="L14" s="93"/>
      <c r="M14" s="93"/>
      <c r="N14" s="78"/>
      <c r="O14" s="15"/>
      <c r="P14" s="15"/>
      <c r="Q14" s="93"/>
      <c r="R14" s="93"/>
      <c r="S14" s="15"/>
      <c r="T14" s="15"/>
      <c r="U14" s="15"/>
      <c r="V14" s="15"/>
      <c r="W14" s="93"/>
      <c r="X14" s="15"/>
      <c r="Y14" s="15"/>
      <c r="Z14" s="93"/>
      <c r="AA14" s="93"/>
      <c r="AB14" s="93"/>
      <c r="AC14" s="93"/>
      <c r="AD14" s="93"/>
      <c r="AE14" s="93"/>
      <c r="AF14" s="15"/>
      <c r="AG14" s="15"/>
      <c r="AH14" s="18" t="s">
        <v>38</v>
      </c>
      <c r="AI14" s="93"/>
      <c r="AJ14" s="15"/>
    </row>
    <row r="15" spans="1:36" ht="38.25" x14ac:dyDescent="0.2">
      <c r="B15" s="6" t="s">
        <v>488</v>
      </c>
      <c r="C15" s="20" t="s">
        <v>525</v>
      </c>
      <c r="D15" s="91"/>
      <c r="E15" s="7" t="s">
        <v>527</v>
      </c>
      <c r="F15" s="91"/>
      <c r="G15" s="17" t="s">
        <v>535</v>
      </c>
      <c r="H15" s="93"/>
      <c r="I15" s="16" t="s">
        <v>22</v>
      </c>
      <c r="J15" s="16">
        <v>0</v>
      </c>
      <c r="K15" s="16">
        <v>300</v>
      </c>
      <c r="L15" s="93"/>
      <c r="M15" s="93"/>
      <c r="N15" s="78"/>
      <c r="O15" s="15"/>
      <c r="P15" s="15"/>
      <c r="Q15" s="93"/>
      <c r="R15" s="93"/>
      <c r="S15" s="15"/>
      <c r="T15" s="15"/>
      <c r="U15" s="15"/>
      <c r="V15" s="15"/>
      <c r="W15" s="93"/>
      <c r="X15" s="15"/>
      <c r="Y15" s="15"/>
      <c r="Z15" s="93"/>
      <c r="AA15" s="93"/>
      <c r="AB15" s="93"/>
      <c r="AC15" s="93"/>
      <c r="AD15" s="93"/>
      <c r="AE15" s="93"/>
      <c r="AF15" s="15"/>
      <c r="AG15" s="15"/>
      <c r="AH15" s="18" t="s">
        <v>38</v>
      </c>
      <c r="AI15" s="93"/>
      <c r="AJ15" s="15"/>
    </row>
    <row r="16" spans="1:36" ht="51" x14ac:dyDescent="0.2">
      <c r="B16" s="6" t="s">
        <v>488</v>
      </c>
      <c r="C16" s="20" t="s">
        <v>525</v>
      </c>
      <c r="D16" s="91"/>
      <c r="E16" s="7" t="s">
        <v>527</v>
      </c>
      <c r="F16" s="91"/>
      <c r="G16" s="17" t="s">
        <v>534</v>
      </c>
      <c r="H16" s="93"/>
      <c r="I16" s="16" t="s">
        <v>22</v>
      </c>
      <c r="J16" s="16">
        <v>200</v>
      </c>
      <c r="K16" s="16">
        <v>300</v>
      </c>
      <c r="L16" s="93"/>
      <c r="M16" s="93"/>
      <c r="N16" s="78"/>
      <c r="O16" s="15"/>
      <c r="P16" s="15"/>
      <c r="Q16" s="93"/>
      <c r="R16" s="93"/>
      <c r="S16" s="15"/>
      <c r="T16" s="15"/>
      <c r="U16" s="15"/>
      <c r="V16" s="15"/>
      <c r="W16" s="93"/>
      <c r="X16" s="15"/>
      <c r="Y16" s="15"/>
      <c r="Z16" s="93"/>
      <c r="AA16" s="93"/>
      <c r="AB16" s="93"/>
      <c r="AC16" s="93"/>
      <c r="AD16" s="93"/>
      <c r="AE16" s="93"/>
      <c r="AF16" s="15"/>
      <c r="AG16" s="15"/>
      <c r="AH16" s="18" t="s">
        <v>38</v>
      </c>
      <c r="AI16" s="93"/>
      <c r="AJ16" s="15"/>
    </row>
    <row r="17" spans="2:36" ht="38.25" x14ac:dyDescent="0.2">
      <c r="B17" s="6" t="s">
        <v>488</v>
      </c>
      <c r="C17" s="20" t="s">
        <v>525</v>
      </c>
      <c r="D17" s="91"/>
      <c r="E17" s="7" t="s">
        <v>527</v>
      </c>
      <c r="F17" s="91"/>
      <c r="G17" s="17" t="s">
        <v>533</v>
      </c>
      <c r="H17" s="93"/>
      <c r="I17" s="16" t="s">
        <v>22</v>
      </c>
      <c r="J17" s="16">
        <v>0</v>
      </c>
      <c r="K17" s="16">
        <v>1</v>
      </c>
      <c r="L17" s="93"/>
      <c r="M17" s="93"/>
      <c r="N17" s="78"/>
      <c r="O17" s="15"/>
      <c r="P17" s="15"/>
      <c r="Q17" s="93"/>
      <c r="R17" s="93"/>
      <c r="S17" s="15"/>
      <c r="T17" s="15"/>
      <c r="U17" s="15"/>
      <c r="V17" s="15"/>
      <c r="W17" s="93"/>
      <c r="X17" s="15"/>
      <c r="Y17" s="15"/>
      <c r="Z17" s="93"/>
      <c r="AA17" s="93"/>
      <c r="AB17" s="93"/>
      <c r="AC17" s="93"/>
      <c r="AD17" s="93"/>
      <c r="AE17" s="93"/>
      <c r="AF17" s="15"/>
      <c r="AG17" s="15"/>
      <c r="AH17" s="18" t="s">
        <v>38</v>
      </c>
      <c r="AI17" s="93"/>
      <c r="AJ17" s="15"/>
    </row>
    <row r="18" spans="2:36" ht="38.25" x14ac:dyDescent="0.2">
      <c r="B18" s="6" t="s">
        <v>488</v>
      </c>
      <c r="C18" s="20" t="s">
        <v>525</v>
      </c>
      <c r="D18" s="91"/>
      <c r="E18" s="7" t="s">
        <v>527</v>
      </c>
      <c r="F18" s="91"/>
      <c r="G18" s="17" t="s">
        <v>532</v>
      </c>
      <c r="H18" s="93"/>
      <c r="I18" s="16" t="s">
        <v>22</v>
      </c>
      <c r="J18" s="16">
        <v>160</v>
      </c>
      <c r="K18" s="16">
        <v>160</v>
      </c>
      <c r="L18" s="93"/>
      <c r="M18" s="93"/>
      <c r="N18" s="78"/>
      <c r="O18" s="15"/>
      <c r="P18" s="15"/>
      <c r="Q18" s="93"/>
      <c r="R18" s="93"/>
      <c r="S18" s="15"/>
      <c r="T18" s="15"/>
      <c r="U18" s="15"/>
      <c r="V18" s="15"/>
      <c r="W18" s="93"/>
      <c r="X18" s="15"/>
      <c r="Y18" s="15"/>
      <c r="Z18" s="93"/>
      <c r="AA18" s="93"/>
      <c r="AB18" s="93"/>
      <c r="AC18" s="93"/>
      <c r="AD18" s="93"/>
      <c r="AE18" s="93"/>
      <c r="AF18" s="15"/>
      <c r="AG18" s="15"/>
      <c r="AH18" s="18" t="s">
        <v>38</v>
      </c>
      <c r="AI18" s="93"/>
      <c r="AJ18" s="15"/>
    </row>
    <row r="19" spans="2:36" ht="38.25" x14ac:dyDescent="0.2">
      <c r="B19" s="6" t="s">
        <v>488</v>
      </c>
      <c r="C19" s="20" t="s">
        <v>525</v>
      </c>
      <c r="D19" s="91"/>
      <c r="E19" s="7" t="s">
        <v>527</v>
      </c>
      <c r="F19" s="91"/>
      <c r="G19" s="17" t="s">
        <v>531</v>
      </c>
      <c r="H19" s="93"/>
      <c r="I19" s="16" t="s">
        <v>22</v>
      </c>
      <c r="J19" s="16">
        <v>42</v>
      </c>
      <c r="K19" s="16">
        <v>42</v>
      </c>
      <c r="L19" s="93"/>
      <c r="M19" s="93"/>
      <c r="N19" s="78"/>
      <c r="O19" s="15"/>
      <c r="P19" s="15"/>
      <c r="Q19" s="93"/>
      <c r="R19" s="93"/>
      <c r="S19" s="15"/>
      <c r="T19" s="15"/>
      <c r="U19" s="15"/>
      <c r="V19" s="15"/>
      <c r="W19" s="93"/>
      <c r="X19" s="15"/>
      <c r="Y19" s="15"/>
      <c r="Z19" s="93"/>
      <c r="AA19" s="93"/>
      <c r="AB19" s="93"/>
      <c r="AC19" s="93"/>
      <c r="AD19" s="93"/>
      <c r="AE19" s="93"/>
      <c r="AF19" s="15"/>
      <c r="AG19" s="15"/>
      <c r="AH19" s="18" t="s">
        <v>38</v>
      </c>
      <c r="AI19" s="93"/>
      <c r="AJ19" s="15"/>
    </row>
    <row r="20" spans="2:36" ht="38.25" x14ac:dyDescent="0.2">
      <c r="B20" s="6" t="s">
        <v>488</v>
      </c>
      <c r="C20" s="20" t="s">
        <v>525</v>
      </c>
      <c r="D20" s="91"/>
      <c r="E20" s="7" t="s">
        <v>527</v>
      </c>
      <c r="F20" s="91"/>
      <c r="G20" s="17" t="s">
        <v>530</v>
      </c>
      <c r="H20" s="93"/>
      <c r="I20" s="16" t="s">
        <v>22</v>
      </c>
      <c r="J20" s="16">
        <v>16</v>
      </c>
      <c r="K20" s="16">
        <v>12</v>
      </c>
      <c r="L20" s="93"/>
      <c r="M20" s="93"/>
      <c r="N20" s="78"/>
      <c r="O20" s="15"/>
      <c r="P20" s="15"/>
      <c r="Q20" s="93"/>
      <c r="R20" s="93"/>
      <c r="S20" s="15"/>
      <c r="T20" s="15"/>
      <c r="U20" s="15"/>
      <c r="V20" s="15"/>
      <c r="W20" s="93"/>
      <c r="X20" s="15"/>
      <c r="Y20" s="15"/>
      <c r="Z20" s="93"/>
      <c r="AA20" s="93"/>
      <c r="AB20" s="93"/>
      <c r="AC20" s="93"/>
      <c r="AD20" s="93"/>
      <c r="AE20" s="93"/>
      <c r="AF20" s="15"/>
      <c r="AG20" s="15"/>
      <c r="AH20" s="18" t="s">
        <v>38</v>
      </c>
      <c r="AI20" s="93"/>
      <c r="AJ20" s="15"/>
    </row>
    <row r="21" spans="2:36" ht="38.25" x14ac:dyDescent="0.2">
      <c r="B21" s="6" t="s">
        <v>488</v>
      </c>
      <c r="C21" s="20" t="s">
        <v>525</v>
      </c>
      <c r="D21" s="91"/>
      <c r="E21" s="7" t="s">
        <v>527</v>
      </c>
      <c r="F21" s="91"/>
      <c r="G21" s="17" t="s">
        <v>526</v>
      </c>
      <c r="H21" s="93"/>
      <c r="I21" s="18" t="s">
        <v>22</v>
      </c>
      <c r="J21" s="18">
        <v>1</v>
      </c>
      <c r="K21" s="18">
        <v>1</v>
      </c>
      <c r="L21" s="93"/>
      <c r="M21" s="93"/>
      <c r="N21" s="78"/>
      <c r="O21" s="15"/>
      <c r="P21" s="15"/>
      <c r="Q21" s="93"/>
      <c r="R21" s="93"/>
      <c r="S21" s="15"/>
      <c r="T21" s="15"/>
      <c r="U21" s="15"/>
      <c r="V21" s="15"/>
      <c r="W21" s="93"/>
      <c r="X21" s="15"/>
      <c r="Y21" s="15"/>
      <c r="Z21" s="93"/>
      <c r="AA21" s="93"/>
      <c r="AB21" s="93"/>
      <c r="AC21" s="93"/>
      <c r="AD21" s="93"/>
      <c r="AE21" s="93"/>
      <c r="AF21" s="15"/>
      <c r="AG21" s="15"/>
      <c r="AH21" s="18" t="s">
        <v>38</v>
      </c>
      <c r="AI21" s="93"/>
      <c r="AJ21" s="15"/>
    </row>
    <row r="22" spans="2:36" ht="51" x14ac:dyDescent="0.2">
      <c r="B22" s="25" t="s">
        <v>322</v>
      </c>
      <c r="C22" s="20" t="s">
        <v>426</v>
      </c>
      <c r="D22" s="91"/>
      <c r="E22" s="27" t="s">
        <v>469</v>
      </c>
      <c r="F22" s="91"/>
      <c r="G22" s="19" t="s">
        <v>472</v>
      </c>
      <c r="H22" s="93"/>
      <c r="I22" s="19" t="s">
        <v>22</v>
      </c>
      <c r="J22" s="19">
        <v>0</v>
      </c>
      <c r="K22" s="19">
        <v>3</v>
      </c>
      <c r="L22" s="93"/>
      <c r="M22" s="93"/>
      <c r="N22" s="78"/>
      <c r="O22" s="15"/>
      <c r="P22" s="15"/>
      <c r="Q22" s="93"/>
      <c r="R22" s="93"/>
      <c r="S22" s="15"/>
      <c r="T22" s="15"/>
      <c r="U22" s="15"/>
      <c r="V22" s="15"/>
      <c r="W22" s="93"/>
      <c r="X22" s="15"/>
      <c r="Y22" s="15"/>
      <c r="Z22" s="93"/>
      <c r="AA22" s="93"/>
      <c r="AB22" s="93"/>
      <c r="AC22" s="93"/>
      <c r="AD22" s="93"/>
      <c r="AE22" s="93"/>
      <c r="AF22" s="15"/>
      <c r="AG22" s="15"/>
      <c r="AH22" s="18" t="s">
        <v>38</v>
      </c>
      <c r="AI22" s="93"/>
      <c r="AJ22" s="15"/>
    </row>
    <row r="23" spans="2:36" ht="38.25" x14ac:dyDescent="0.2">
      <c r="B23" s="25" t="s">
        <v>322</v>
      </c>
      <c r="C23" s="20" t="s">
        <v>426</v>
      </c>
      <c r="D23" s="91"/>
      <c r="E23" s="27" t="s">
        <v>469</v>
      </c>
      <c r="F23" s="91"/>
      <c r="G23" s="19" t="s">
        <v>471</v>
      </c>
      <c r="H23" s="93"/>
      <c r="I23" s="19" t="s">
        <v>22</v>
      </c>
      <c r="J23" s="19">
        <v>15000</v>
      </c>
      <c r="K23" s="19">
        <v>21970</v>
      </c>
      <c r="L23" s="93"/>
      <c r="M23" s="93"/>
      <c r="N23" s="78"/>
      <c r="O23" s="15"/>
      <c r="P23" s="15"/>
      <c r="Q23" s="93"/>
      <c r="R23" s="93"/>
      <c r="S23" s="15"/>
      <c r="T23" s="15"/>
      <c r="U23" s="15"/>
      <c r="V23" s="15"/>
      <c r="W23" s="93"/>
      <c r="X23" s="15"/>
      <c r="Y23" s="15"/>
      <c r="Z23" s="93"/>
      <c r="AA23" s="93"/>
      <c r="AB23" s="93"/>
      <c r="AC23" s="93"/>
      <c r="AD23" s="93"/>
      <c r="AE23" s="93"/>
      <c r="AF23" s="15"/>
      <c r="AG23" s="15"/>
      <c r="AH23" s="18" t="s">
        <v>38</v>
      </c>
      <c r="AI23" s="93"/>
      <c r="AJ23" s="15"/>
    </row>
    <row r="24" spans="2:36" ht="51" x14ac:dyDescent="0.2">
      <c r="B24" s="25" t="s">
        <v>322</v>
      </c>
      <c r="C24" s="20" t="s">
        <v>426</v>
      </c>
      <c r="D24" s="91"/>
      <c r="E24" s="27" t="s">
        <v>469</v>
      </c>
      <c r="F24" s="91"/>
      <c r="G24" s="19" t="s">
        <v>470</v>
      </c>
      <c r="H24" s="93"/>
      <c r="I24" s="19" t="s">
        <v>22</v>
      </c>
      <c r="J24" s="19">
        <v>800</v>
      </c>
      <c r="K24" s="19">
        <v>1000</v>
      </c>
      <c r="L24" s="93"/>
      <c r="M24" s="93"/>
      <c r="N24" s="78"/>
      <c r="O24" s="15"/>
      <c r="P24" s="15"/>
      <c r="Q24" s="93"/>
      <c r="R24" s="93"/>
      <c r="S24" s="15"/>
      <c r="T24" s="15"/>
      <c r="U24" s="15"/>
      <c r="V24" s="15"/>
      <c r="W24" s="93"/>
      <c r="X24" s="15"/>
      <c r="Y24" s="15"/>
      <c r="Z24" s="93"/>
      <c r="AA24" s="93"/>
      <c r="AB24" s="93"/>
      <c r="AC24" s="93"/>
      <c r="AD24" s="93"/>
      <c r="AE24" s="93"/>
      <c r="AF24" s="15"/>
      <c r="AG24" s="15"/>
      <c r="AH24" s="18" t="s">
        <v>38</v>
      </c>
      <c r="AI24" s="93"/>
      <c r="AJ24" s="15"/>
    </row>
    <row r="25" spans="2:36" ht="38.25" x14ac:dyDescent="0.2">
      <c r="B25" s="25" t="s">
        <v>322</v>
      </c>
      <c r="C25" s="20" t="s">
        <v>426</v>
      </c>
      <c r="D25" s="91"/>
      <c r="E25" s="27" t="s">
        <v>469</v>
      </c>
      <c r="F25" s="91"/>
      <c r="G25" s="19" t="s">
        <v>468</v>
      </c>
      <c r="H25" s="93"/>
      <c r="I25" s="19" t="s">
        <v>22</v>
      </c>
      <c r="J25" s="19">
        <v>600</v>
      </c>
      <c r="K25" s="19">
        <v>2400</v>
      </c>
      <c r="L25" s="93"/>
      <c r="M25" s="93"/>
      <c r="N25" s="78"/>
      <c r="O25" s="15"/>
      <c r="P25" s="15"/>
      <c r="Q25" s="93"/>
      <c r="R25" s="93"/>
      <c r="S25" s="15"/>
      <c r="T25" s="15"/>
      <c r="U25" s="15"/>
      <c r="V25" s="15"/>
      <c r="W25" s="93"/>
      <c r="X25" s="15"/>
      <c r="Y25" s="15"/>
      <c r="Z25" s="93"/>
      <c r="AA25" s="93"/>
      <c r="AB25" s="93"/>
      <c r="AC25" s="93"/>
      <c r="AD25" s="93"/>
      <c r="AE25" s="93"/>
      <c r="AF25" s="15"/>
      <c r="AG25" s="15"/>
      <c r="AH25" s="18" t="s">
        <v>38</v>
      </c>
      <c r="AI25" s="93"/>
      <c r="AJ25" s="15"/>
    </row>
    <row r="26" spans="2:36" ht="38.25" x14ac:dyDescent="0.2">
      <c r="B26" s="25" t="s">
        <v>322</v>
      </c>
      <c r="C26" s="20" t="s">
        <v>426</v>
      </c>
      <c r="D26" s="91"/>
      <c r="E26" s="15" t="s">
        <v>463</v>
      </c>
      <c r="F26" s="91"/>
      <c r="G26" s="19" t="s">
        <v>467</v>
      </c>
      <c r="H26" s="93"/>
      <c r="I26" s="5" t="s">
        <v>22</v>
      </c>
      <c r="J26" s="5">
        <v>100</v>
      </c>
      <c r="K26" s="5">
        <v>200</v>
      </c>
      <c r="L26" s="93"/>
      <c r="M26" s="93"/>
      <c r="N26" s="78"/>
      <c r="O26" s="15"/>
      <c r="P26" s="15"/>
      <c r="Q26" s="93"/>
      <c r="R26" s="93"/>
      <c r="S26" s="15"/>
      <c r="T26" s="15"/>
      <c r="U26" s="15"/>
      <c r="V26" s="15"/>
      <c r="W26" s="93"/>
      <c r="X26" s="15"/>
      <c r="Y26" s="15"/>
      <c r="Z26" s="93"/>
      <c r="AA26" s="93"/>
      <c r="AB26" s="93"/>
      <c r="AC26" s="93"/>
      <c r="AD26" s="93"/>
      <c r="AE26" s="93"/>
      <c r="AF26" s="15"/>
      <c r="AG26" s="15"/>
      <c r="AH26" s="18" t="s">
        <v>38</v>
      </c>
      <c r="AI26" s="93"/>
      <c r="AJ26" s="15"/>
    </row>
    <row r="27" spans="2:36" ht="25.5" x14ac:dyDescent="0.2">
      <c r="B27" s="25" t="s">
        <v>322</v>
      </c>
      <c r="C27" s="20" t="s">
        <v>426</v>
      </c>
      <c r="D27" s="91"/>
      <c r="E27" s="15" t="s">
        <v>463</v>
      </c>
      <c r="F27" s="91"/>
      <c r="G27" s="19" t="s">
        <v>466</v>
      </c>
      <c r="H27" s="93"/>
      <c r="I27" s="5" t="s">
        <v>22</v>
      </c>
      <c r="J27" s="5">
        <v>0</v>
      </c>
      <c r="K27" s="5">
        <v>1</v>
      </c>
      <c r="L27" s="93"/>
      <c r="M27" s="93"/>
      <c r="N27" s="78"/>
      <c r="O27" s="15"/>
      <c r="P27" s="15"/>
      <c r="Q27" s="93"/>
      <c r="R27" s="93"/>
      <c r="S27" s="15"/>
      <c r="T27" s="15"/>
      <c r="U27" s="15"/>
      <c r="V27" s="15"/>
      <c r="W27" s="93"/>
      <c r="X27" s="15"/>
      <c r="Y27" s="15"/>
      <c r="Z27" s="93"/>
      <c r="AA27" s="93"/>
      <c r="AB27" s="93"/>
      <c r="AC27" s="93"/>
      <c r="AD27" s="93"/>
      <c r="AE27" s="93"/>
      <c r="AF27" s="15"/>
      <c r="AG27" s="15"/>
      <c r="AH27" s="18" t="s">
        <v>38</v>
      </c>
      <c r="AI27" s="93"/>
      <c r="AJ27" s="15"/>
    </row>
    <row r="28" spans="2:36" ht="25.5" x14ac:dyDescent="0.2">
      <c r="B28" s="25" t="s">
        <v>322</v>
      </c>
      <c r="C28" s="20" t="s">
        <v>426</v>
      </c>
      <c r="D28" s="91"/>
      <c r="E28" s="15" t="s">
        <v>463</v>
      </c>
      <c r="F28" s="91"/>
      <c r="G28" s="19" t="s">
        <v>465</v>
      </c>
      <c r="H28" s="93"/>
      <c r="I28" s="5" t="s">
        <v>22</v>
      </c>
      <c r="J28" s="5">
        <v>11200</v>
      </c>
      <c r="K28" s="5">
        <v>13000</v>
      </c>
      <c r="L28" s="93"/>
      <c r="M28" s="93"/>
      <c r="N28" s="78"/>
      <c r="O28" s="15"/>
      <c r="P28" s="15"/>
      <c r="Q28" s="93"/>
      <c r="R28" s="93"/>
      <c r="S28" s="15"/>
      <c r="T28" s="15"/>
      <c r="U28" s="15"/>
      <c r="V28" s="15"/>
      <c r="W28" s="93"/>
      <c r="X28" s="15"/>
      <c r="Y28" s="15"/>
      <c r="Z28" s="93"/>
      <c r="AA28" s="93"/>
      <c r="AB28" s="93"/>
      <c r="AC28" s="93"/>
      <c r="AD28" s="93"/>
      <c r="AE28" s="93"/>
      <c r="AF28" s="15"/>
      <c r="AG28" s="15"/>
      <c r="AH28" s="18" t="s">
        <v>38</v>
      </c>
      <c r="AI28" s="93"/>
      <c r="AJ28" s="15"/>
    </row>
    <row r="29" spans="2:36" ht="25.5" x14ac:dyDescent="0.2">
      <c r="B29" s="25" t="s">
        <v>322</v>
      </c>
      <c r="C29" s="20" t="s">
        <v>426</v>
      </c>
      <c r="D29" s="91"/>
      <c r="E29" s="15" t="s">
        <v>463</v>
      </c>
      <c r="F29" s="91"/>
      <c r="G29" s="19" t="s">
        <v>464</v>
      </c>
      <c r="H29" s="93"/>
      <c r="I29" s="5" t="s">
        <v>22</v>
      </c>
      <c r="J29" s="5">
        <v>0</v>
      </c>
      <c r="K29" s="5">
        <v>1</v>
      </c>
      <c r="L29" s="93"/>
      <c r="M29" s="93"/>
      <c r="N29" s="78"/>
      <c r="O29" s="15"/>
      <c r="P29" s="15"/>
      <c r="Q29" s="93"/>
      <c r="R29" s="93"/>
      <c r="S29" s="15"/>
      <c r="T29" s="15"/>
      <c r="U29" s="15"/>
      <c r="V29" s="15"/>
      <c r="W29" s="93"/>
      <c r="X29" s="15"/>
      <c r="Y29" s="15"/>
      <c r="Z29" s="93"/>
      <c r="AA29" s="93"/>
      <c r="AB29" s="93"/>
      <c r="AC29" s="93"/>
      <c r="AD29" s="93"/>
      <c r="AE29" s="93"/>
      <c r="AF29" s="15"/>
      <c r="AG29" s="15"/>
      <c r="AH29" s="18" t="s">
        <v>38</v>
      </c>
      <c r="AI29" s="93"/>
      <c r="AJ29" s="15"/>
    </row>
    <row r="30" spans="2:36" ht="25.5" x14ac:dyDescent="0.2">
      <c r="B30" s="25" t="s">
        <v>322</v>
      </c>
      <c r="C30" s="20" t="s">
        <v>426</v>
      </c>
      <c r="D30" s="91"/>
      <c r="E30" s="15" t="s">
        <v>459</v>
      </c>
      <c r="F30" s="91"/>
      <c r="G30" s="13" t="s">
        <v>461</v>
      </c>
      <c r="H30" s="93"/>
      <c r="I30" s="12" t="s">
        <v>22</v>
      </c>
      <c r="J30" s="12">
        <v>250</v>
      </c>
      <c r="K30" s="12">
        <v>1000</v>
      </c>
      <c r="L30" s="93"/>
      <c r="M30" s="93"/>
      <c r="N30" s="78"/>
      <c r="O30" s="15"/>
      <c r="P30" s="15"/>
      <c r="Q30" s="93"/>
      <c r="R30" s="93"/>
      <c r="S30" s="15"/>
      <c r="T30" s="15"/>
      <c r="U30" s="15"/>
      <c r="V30" s="15"/>
      <c r="W30" s="93"/>
      <c r="X30" s="15"/>
      <c r="Y30" s="15"/>
      <c r="Z30" s="93"/>
      <c r="AA30" s="93"/>
      <c r="AB30" s="93"/>
      <c r="AC30" s="93"/>
      <c r="AD30" s="93"/>
      <c r="AE30" s="93"/>
      <c r="AF30" s="15"/>
      <c r="AG30" s="15"/>
      <c r="AH30" s="18" t="s">
        <v>38</v>
      </c>
      <c r="AI30" s="93"/>
      <c r="AJ30" s="15"/>
    </row>
    <row r="31" spans="2:36" ht="38.25" x14ac:dyDescent="0.2">
      <c r="B31" s="25" t="s">
        <v>322</v>
      </c>
      <c r="C31" s="20" t="s">
        <v>426</v>
      </c>
      <c r="D31" s="91"/>
      <c r="E31" s="15" t="s">
        <v>459</v>
      </c>
      <c r="F31" s="91"/>
      <c r="G31" s="13" t="s">
        <v>460</v>
      </c>
      <c r="H31" s="93"/>
      <c r="I31" s="12" t="s">
        <v>22</v>
      </c>
      <c r="J31" s="12">
        <v>4800</v>
      </c>
      <c r="K31" s="12">
        <v>5000</v>
      </c>
      <c r="L31" s="93"/>
      <c r="M31" s="93"/>
      <c r="N31" s="78"/>
      <c r="O31" s="15"/>
      <c r="P31" s="15"/>
      <c r="Q31" s="93"/>
      <c r="R31" s="93"/>
      <c r="S31" s="15"/>
      <c r="T31" s="15"/>
      <c r="U31" s="15"/>
      <c r="V31" s="15"/>
      <c r="W31" s="93"/>
      <c r="X31" s="15"/>
      <c r="Y31" s="15"/>
      <c r="Z31" s="93"/>
      <c r="AA31" s="93"/>
      <c r="AB31" s="93"/>
      <c r="AC31" s="93"/>
      <c r="AD31" s="93"/>
      <c r="AE31" s="93"/>
      <c r="AF31" s="15"/>
      <c r="AG31" s="15"/>
      <c r="AH31" s="18" t="s">
        <v>38</v>
      </c>
      <c r="AI31" s="93"/>
      <c r="AJ31" s="15"/>
    </row>
    <row r="32" spans="2:36" ht="38.25" x14ac:dyDescent="0.2">
      <c r="B32" s="25" t="s">
        <v>322</v>
      </c>
      <c r="C32" s="20" t="s">
        <v>426</v>
      </c>
      <c r="D32" s="91"/>
      <c r="E32" s="15" t="s">
        <v>451</v>
      </c>
      <c r="F32" s="91"/>
      <c r="G32" s="19" t="s">
        <v>457</v>
      </c>
      <c r="H32" s="93"/>
      <c r="I32" s="19" t="s">
        <v>22</v>
      </c>
      <c r="J32" s="19">
        <v>0</v>
      </c>
      <c r="K32" s="19">
        <v>2</v>
      </c>
      <c r="L32" s="93"/>
      <c r="M32" s="93"/>
      <c r="N32" s="78"/>
      <c r="O32" s="15"/>
      <c r="P32" s="15"/>
      <c r="Q32" s="93"/>
      <c r="R32" s="93"/>
      <c r="S32" s="15"/>
      <c r="T32" s="15"/>
      <c r="U32" s="15"/>
      <c r="V32" s="15"/>
      <c r="W32" s="93"/>
      <c r="X32" s="15"/>
      <c r="Y32" s="15"/>
      <c r="Z32" s="93"/>
      <c r="AA32" s="93"/>
      <c r="AB32" s="93"/>
      <c r="AC32" s="93"/>
      <c r="AD32" s="93"/>
      <c r="AE32" s="93"/>
      <c r="AF32" s="15"/>
      <c r="AG32" s="15"/>
      <c r="AH32" s="18" t="s">
        <v>38</v>
      </c>
      <c r="AI32" s="93"/>
      <c r="AJ32" s="15"/>
    </row>
    <row r="33" spans="2:36" ht="25.5" x14ac:dyDescent="0.2">
      <c r="B33" s="25" t="s">
        <v>322</v>
      </c>
      <c r="C33" s="20" t="s">
        <v>426</v>
      </c>
      <c r="D33" s="91"/>
      <c r="E33" s="15" t="s">
        <v>451</v>
      </c>
      <c r="F33" s="91"/>
      <c r="G33" s="19" t="s">
        <v>456</v>
      </c>
      <c r="H33" s="93"/>
      <c r="I33" s="19" t="s">
        <v>22</v>
      </c>
      <c r="J33" s="19">
        <v>0</v>
      </c>
      <c r="K33" s="19">
        <v>1</v>
      </c>
      <c r="L33" s="93"/>
      <c r="M33" s="93"/>
      <c r="N33" s="78"/>
      <c r="O33" s="15"/>
      <c r="P33" s="15"/>
      <c r="Q33" s="93"/>
      <c r="R33" s="93"/>
      <c r="S33" s="15"/>
      <c r="T33" s="15"/>
      <c r="U33" s="15"/>
      <c r="V33" s="15"/>
      <c r="W33" s="93"/>
      <c r="X33" s="15"/>
      <c r="Y33" s="15"/>
      <c r="Z33" s="93"/>
      <c r="AA33" s="93"/>
      <c r="AB33" s="93"/>
      <c r="AC33" s="93"/>
      <c r="AD33" s="93"/>
      <c r="AE33" s="93"/>
      <c r="AF33" s="15"/>
      <c r="AG33" s="15"/>
      <c r="AH33" s="18" t="s">
        <v>38</v>
      </c>
      <c r="AI33" s="93"/>
      <c r="AJ33" s="15"/>
    </row>
    <row r="34" spans="2:36" ht="38.25" x14ac:dyDescent="0.2">
      <c r="B34" s="25" t="s">
        <v>322</v>
      </c>
      <c r="C34" s="20" t="s">
        <v>426</v>
      </c>
      <c r="D34" s="91"/>
      <c r="E34" s="15" t="s">
        <v>451</v>
      </c>
      <c r="F34" s="91"/>
      <c r="G34" s="19" t="s">
        <v>455</v>
      </c>
      <c r="H34" s="93"/>
      <c r="I34" s="19" t="s">
        <v>22</v>
      </c>
      <c r="J34" s="19">
        <v>0</v>
      </c>
      <c r="K34" s="19">
        <v>3</v>
      </c>
      <c r="L34" s="93"/>
      <c r="M34" s="93"/>
      <c r="N34" s="78"/>
      <c r="O34" s="15"/>
      <c r="P34" s="15"/>
      <c r="Q34" s="93"/>
      <c r="R34" s="93"/>
      <c r="S34" s="15"/>
      <c r="T34" s="15"/>
      <c r="U34" s="15"/>
      <c r="V34" s="15"/>
      <c r="W34" s="93"/>
      <c r="X34" s="15"/>
      <c r="Y34" s="15"/>
      <c r="Z34" s="93"/>
      <c r="AA34" s="93"/>
      <c r="AB34" s="93"/>
      <c r="AC34" s="93"/>
      <c r="AD34" s="93"/>
      <c r="AE34" s="93"/>
      <c r="AF34" s="15"/>
      <c r="AG34" s="15"/>
      <c r="AH34" s="18" t="s">
        <v>38</v>
      </c>
      <c r="AI34" s="93"/>
      <c r="AJ34" s="15"/>
    </row>
    <row r="35" spans="2:36" ht="25.5" x14ac:dyDescent="0.2">
      <c r="B35" s="25" t="s">
        <v>322</v>
      </c>
      <c r="C35" s="20" t="s">
        <v>426</v>
      </c>
      <c r="D35" s="91"/>
      <c r="E35" s="15" t="s">
        <v>451</v>
      </c>
      <c r="F35" s="91"/>
      <c r="G35" s="19" t="s">
        <v>454</v>
      </c>
      <c r="H35" s="93"/>
      <c r="I35" s="19" t="s">
        <v>22</v>
      </c>
      <c r="J35" s="19">
        <v>4</v>
      </c>
      <c r="K35" s="19">
        <v>4</v>
      </c>
      <c r="L35" s="93"/>
      <c r="M35" s="93"/>
      <c r="N35" s="78"/>
      <c r="O35" s="15"/>
      <c r="P35" s="15"/>
      <c r="Q35" s="93"/>
      <c r="R35" s="93"/>
      <c r="S35" s="15"/>
      <c r="T35" s="15"/>
      <c r="U35" s="15"/>
      <c r="V35" s="15"/>
      <c r="W35" s="93"/>
      <c r="X35" s="15"/>
      <c r="Y35" s="15"/>
      <c r="Z35" s="93"/>
      <c r="AA35" s="93"/>
      <c r="AB35" s="93"/>
      <c r="AC35" s="93"/>
      <c r="AD35" s="93"/>
      <c r="AE35" s="93"/>
      <c r="AF35" s="15"/>
      <c r="AG35" s="15"/>
      <c r="AH35" s="18" t="s">
        <v>38</v>
      </c>
      <c r="AI35" s="93"/>
      <c r="AJ35" s="15"/>
    </row>
    <row r="36" spans="2:36" ht="25.5" x14ac:dyDescent="0.2">
      <c r="B36" s="25" t="s">
        <v>322</v>
      </c>
      <c r="C36" s="20" t="s">
        <v>426</v>
      </c>
      <c r="D36" s="91"/>
      <c r="E36" s="15" t="s">
        <v>451</v>
      </c>
      <c r="F36" s="91"/>
      <c r="G36" s="19" t="s">
        <v>453</v>
      </c>
      <c r="H36" s="93"/>
      <c r="I36" s="19" t="s">
        <v>22</v>
      </c>
      <c r="J36" s="19">
        <v>16</v>
      </c>
      <c r="K36" s="19">
        <v>16</v>
      </c>
      <c r="L36" s="93"/>
      <c r="M36" s="93"/>
      <c r="N36" s="78"/>
      <c r="O36" s="15"/>
      <c r="P36" s="15"/>
      <c r="Q36" s="93"/>
      <c r="R36" s="93"/>
      <c r="S36" s="15"/>
      <c r="T36" s="15"/>
      <c r="U36" s="15"/>
      <c r="V36" s="15"/>
      <c r="W36" s="93"/>
      <c r="X36" s="15"/>
      <c r="Y36" s="15"/>
      <c r="Z36" s="93"/>
      <c r="AA36" s="93"/>
      <c r="AB36" s="93"/>
      <c r="AC36" s="93"/>
      <c r="AD36" s="93"/>
      <c r="AE36" s="93"/>
      <c r="AF36" s="15"/>
      <c r="AG36" s="15"/>
      <c r="AH36" s="18" t="s">
        <v>38</v>
      </c>
      <c r="AI36" s="93"/>
      <c r="AJ36" s="15"/>
    </row>
    <row r="37" spans="2:36" ht="25.5" x14ac:dyDescent="0.2">
      <c r="B37" s="25" t="s">
        <v>322</v>
      </c>
      <c r="C37" s="20" t="s">
        <v>426</v>
      </c>
      <c r="D37" s="91"/>
      <c r="E37" s="15" t="s">
        <v>451</v>
      </c>
      <c r="F37" s="91"/>
      <c r="G37" s="19" t="s">
        <v>452</v>
      </c>
      <c r="H37" s="93"/>
      <c r="I37" s="19" t="s">
        <v>22</v>
      </c>
      <c r="J37" s="19">
        <v>3</v>
      </c>
      <c r="K37" s="19">
        <v>3</v>
      </c>
      <c r="L37" s="93"/>
      <c r="M37" s="93"/>
      <c r="N37" s="78"/>
      <c r="O37" s="15"/>
      <c r="P37" s="15"/>
      <c r="Q37" s="93"/>
      <c r="R37" s="93"/>
      <c r="S37" s="15"/>
      <c r="T37" s="15"/>
      <c r="U37" s="15"/>
      <c r="V37" s="15"/>
      <c r="W37" s="93"/>
      <c r="X37" s="15"/>
      <c r="Y37" s="15"/>
      <c r="Z37" s="93"/>
      <c r="AA37" s="93"/>
      <c r="AB37" s="93"/>
      <c r="AC37" s="93"/>
      <c r="AD37" s="93"/>
      <c r="AE37" s="93"/>
      <c r="AF37" s="15"/>
      <c r="AG37" s="15"/>
      <c r="AH37" s="18" t="s">
        <v>38</v>
      </c>
      <c r="AI37" s="93"/>
      <c r="AJ37" s="15"/>
    </row>
    <row r="38" spans="2:36" ht="25.5" x14ac:dyDescent="0.2">
      <c r="B38" s="25" t="s">
        <v>322</v>
      </c>
      <c r="C38" s="20" t="s">
        <v>426</v>
      </c>
      <c r="D38" s="91"/>
      <c r="E38" s="15" t="s">
        <v>451</v>
      </c>
      <c r="F38" s="91"/>
      <c r="G38" s="19" t="s">
        <v>450</v>
      </c>
      <c r="H38" s="93"/>
      <c r="I38" s="19" t="s">
        <v>22</v>
      </c>
      <c r="J38" s="19">
        <v>0</v>
      </c>
      <c r="K38" s="19">
        <v>1</v>
      </c>
      <c r="L38" s="93"/>
      <c r="M38" s="93"/>
      <c r="N38" s="78"/>
      <c r="O38" s="15"/>
      <c r="P38" s="15"/>
      <c r="Q38" s="93"/>
      <c r="R38" s="93"/>
      <c r="S38" s="15"/>
      <c r="T38" s="15"/>
      <c r="U38" s="15"/>
      <c r="V38" s="15"/>
      <c r="W38" s="93"/>
      <c r="X38" s="15"/>
      <c r="Y38" s="15"/>
      <c r="Z38" s="93"/>
      <c r="AA38" s="93"/>
      <c r="AB38" s="93"/>
      <c r="AC38" s="93"/>
      <c r="AD38" s="93"/>
      <c r="AE38" s="93"/>
      <c r="AF38" s="15"/>
      <c r="AG38" s="15"/>
      <c r="AH38" s="18" t="s">
        <v>38</v>
      </c>
      <c r="AI38" s="93"/>
      <c r="AJ38" s="15"/>
    </row>
    <row r="39" spans="2:36" ht="25.5" x14ac:dyDescent="0.2">
      <c r="B39" s="25" t="s">
        <v>322</v>
      </c>
      <c r="C39" s="20" t="s">
        <v>426</v>
      </c>
      <c r="D39" s="91"/>
      <c r="E39" s="15" t="s">
        <v>445</v>
      </c>
      <c r="F39" s="91"/>
      <c r="G39" s="19" t="s">
        <v>449</v>
      </c>
      <c r="H39" s="93"/>
      <c r="I39" s="5" t="s">
        <v>22</v>
      </c>
      <c r="J39" s="5">
        <v>0</v>
      </c>
      <c r="K39" s="5">
        <v>1</v>
      </c>
      <c r="L39" s="93"/>
      <c r="M39" s="93"/>
      <c r="N39" s="78"/>
      <c r="O39" s="15"/>
      <c r="P39" s="15"/>
      <c r="Q39" s="93"/>
      <c r="R39" s="93"/>
      <c r="S39" s="15"/>
      <c r="T39" s="15"/>
      <c r="U39" s="15"/>
      <c r="V39" s="15"/>
      <c r="W39" s="93"/>
      <c r="X39" s="15"/>
      <c r="Y39" s="15"/>
      <c r="Z39" s="93"/>
      <c r="AA39" s="93"/>
      <c r="AB39" s="93"/>
      <c r="AC39" s="93"/>
      <c r="AD39" s="93"/>
      <c r="AE39" s="93"/>
      <c r="AF39" s="15"/>
      <c r="AG39" s="15"/>
      <c r="AH39" s="18" t="s">
        <v>38</v>
      </c>
      <c r="AI39" s="93"/>
      <c r="AJ39" s="15"/>
    </row>
    <row r="40" spans="2:36" ht="25.5" x14ac:dyDescent="0.2">
      <c r="B40" s="25" t="s">
        <v>322</v>
      </c>
      <c r="C40" s="20" t="s">
        <v>426</v>
      </c>
      <c r="D40" s="91"/>
      <c r="E40" s="15" t="s">
        <v>445</v>
      </c>
      <c r="F40" s="91"/>
      <c r="G40" s="19" t="s">
        <v>448</v>
      </c>
      <c r="H40" s="93"/>
      <c r="I40" s="5" t="s">
        <v>22</v>
      </c>
      <c r="J40" s="5">
        <v>0</v>
      </c>
      <c r="K40" s="5">
        <v>400</v>
      </c>
      <c r="L40" s="93"/>
      <c r="M40" s="93"/>
      <c r="N40" s="78"/>
      <c r="O40" s="15"/>
      <c r="P40" s="15"/>
      <c r="Q40" s="93"/>
      <c r="R40" s="93"/>
      <c r="S40" s="15"/>
      <c r="T40" s="15"/>
      <c r="U40" s="15"/>
      <c r="V40" s="15"/>
      <c r="W40" s="93"/>
      <c r="X40" s="15"/>
      <c r="Y40" s="15"/>
      <c r="Z40" s="93"/>
      <c r="AA40" s="93"/>
      <c r="AB40" s="93"/>
      <c r="AC40" s="93"/>
      <c r="AD40" s="93"/>
      <c r="AE40" s="93"/>
      <c r="AF40" s="15"/>
      <c r="AG40" s="15"/>
      <c r="AH40" s="18" t="s">
        <v>38</v>
      </c>
      <c r="AI40" s="93"/>
      <c r="AJ40" s="15"/>
    </row>
    <row r="41" spans="2:36" ht="38.25" x14ac:dyDescent="0.2">
      <c r="B41" s="25" t="s">
        <v>322</v>
      </c>
      <c r="C41" s="20" t="s">
        <v>426</v>
      </c>
      <c r="D41" s="91"/>
      <c r="E41" s="15" t="s">
        <v>445</v>
      </c>
      <c r="F41" s="91"/>
      <c r="G41" s="19" t="s">
        <v>447</v>
      </c>
      <c r="H41" s="93"/>
      <c r="I41" s="5" t="s">
        <v>22</v>
      </c>
      <c r="J41" s="21">
        <v>6019</v>
      </c>
      <c r="K41" s="5">
        <v>7000</v>
      </c>
      <c r="L41" s="93"/>
      <c r="M41" s="93"/>
      <c r="N41" s="78"/>
      <c r="O41" s="15"/>
      <c r="P41" s="15"/>
      <c r="Q41" s="93"/>
      <c r="R41" s="93"/>
      <c r="S41" s="15"/>
      <c r="T41" s="15"/>
      <c r="U41" s="15"/>
      <c r="V41" s="15"/>
      <c r="W41" s="93"/>
      <c r="X41" s="15"/>
      <c r="Y41" s="15"/>
      <c r="Z41" s="93"/>
      <c r="AA41" s="93"/>
      <c r="AB41" s="93"/>
      <c r="AC41" s="93"/>
      <c r="AD41" s="93"/>
      <c r="AE41" s="93"/>
      <c r="AF41" s="15"/>
      <c r="AG41" s="15"/>
      <c r="AH41" s="18" t="s">
        <v>38</v>
      </c>
      <c r="AI41" s="93"/>
      <c r="AJ41" s="15"/>
    </row>
    <row r="42" spans="2:36" ht="38.25" x14ac:dyDescent="0.2">
      <c r="B42" s="25" t="s">
        <v>322</v>
      </c>
      <c r="C42" s="20" t="s">
        <v>426</v>
      </c>
      <c r="D42" s="91"/>
      <c r="E42" s="15" t="s">
        <v>445</v>
      </c>
      <c r="F42" s="91"/>
      <c r="G42" s="19" t="s">
        <v>446</v>
      </c>
      <c r="H42" s="93"/>
      <c r="I42" s="5" t="s">
        <v>22</v>
      </c>
      <c r="J42" s="5">
        <v>0</v>
      </c>
      <c r="K42" s="5">
        <v>1</v>
      </c>
      <c r="L42" s="93"/>
      <c r="M42" s="93"/>
      <c r="N42" s="78"/>
      <c r="O42" s="15"/>
      <c r="P42" s="15"/>
      <c r="Q42" s="93"/>
      <c r="R42" s="93"/>
      <c r="S42" s="15"/>
      <c r="T42" s="15"/>
      <c r="U42" s="15"/>
      <c r="V42" s="15"/>
      <c r="W42" s="93"/>
      <c r="X42" s="15"/>
      <c r="Y42" s="15"/>
      <c r="Z42" s="93"/>
      <c r="AA42" s="93"/>
      <c r="AB42" s="93"/>
      <c r="AC42" s="93"/>
      <c r="AD42" s="93"/>
      <c r="AE42" s="93"/>
      <c r="AF42" s="15"/>
      <c r="AG42" s="15"/>
      <c r="AH42" s="18" t="s">
        <v>38</v>
      </c>
      <c r="AI42" s="93"/>
      <c r="AJ42" s="15"/>
    </row>
    <row r="43" spans="2:36" ht="25.5" x14ac:dyDescent="0.2">
      <c r="B43" s="25" t="s">
        <v>322</v>
      </c>
      <c r="C43" s="20" t="s">
        <v>426</v>
      </c>
      <c r="D43" s="91"/>
      <c r="E43" s="15" t="s">
        <v>445</v>
      </c>
      <c r="F43" s="91"/>
      <c r="G43" s="19" t="s">
        <v>444</v>
      </c>
      <c r="H43" s="93"/>
      <c r="I43" s="5" t="s">
        <v>22</v>
      </c>
      <c r="J43" s="5">
        <v>0</v>
      </c>
      <c r="K43" s="5">
        <v>1</v>
      </c>
      <c r="L43" s="93"/>
      <c r="M43" s="93"/>
      <c r="N43" s="78"/>
      <c r="O43" s="15"/>
      <c r="P43" s="15"/>
      <c r="Q43" s="93"/>
      <c r="R43" s="93"/>
      <c r="S43" s="15"/>
      <c r="T43" s="15"/>
      <c r="U43" s="15"/>
      <c r="V43" s="15"/>
      <c r="W43" s="93"/>
      <c r="X43" s="15"/>
      <c r="Y43" s="15"/>
      <c r="Z43" s="93"/>
      <c r="AA43" s="93"/>
      <c r="AB43" s="93"/>
      <c r="AC43" s="93"/>
      <c r="AD43" s="93"/>
      <c r="AE43" s="93"/>
      <c r="AF43" s="15"/>
      <c r="AG43" s="15"/>
      <c r="AH43" s="18" t="s">
        <v>38</v>
      </c>
      <c r="AI43" s="93"/>
      <c r="AJ43" s="15"/>
    </row>
    <row r="44" spans="2:36" ht="38.25" x14ac:dyDescent="0.2">
      <c r="B44" s="25" t="s">
        <v>322</v>
      </c>
      <c r="C44" s="20" t="s">
        <v>426</v>
      </c>
      <c r="D44" s="91"/>
      <c r="E44" s="15" t="s">
        <v>438</v>
      </c>
      <c r="F44" s="91"/>
      <c r="G44" s="28" t="s">
        <v>443</v>
      </c>
      <c r="H44" s="93"/>
      <c r="I44" s="28" t="s">
        <v>22</v>
      </c>
      <c r="J44" s="28">
        <v>129</v>
      </c>
      <c r="K44" s="5">
        <v>240</v>
      </c>
      <c r="L44" s="93"/>
      <c r="M44" s="93"/>
      <c r="N44" s="78"/>
      <c r="O44" s="15"/>
      <c r="P44" s="15"/>
      <c r="Q44" s="93"/>
      <c r="R44" s="93"/>
      <c r="S44" s="15"/>
      <c r="T44" s="15"/>
      <c r="U44" s="15"/>
      <c r="V44" s="15"/>
      <c r="W44" s="93"/>
      <c r="X44" s="15"/>
      <c r="Y44" s="15"/>
      <c r="Z44" s="93"/>
      <c r="AA44" s="93"/>
      <c r="AB44" s="93"/>
      <c r="AC44" s="93"/>
      <c r="AD44" s="93"/>
      <c r="AE44" s="93"/>
      <c r="AF44" s="15"/>
      <c r="AG44" s="15"/>
      <c r="AH44" s="18" t="s">
        <v>38</v>
      </c>
      <c r="AI44" s="93"/>
      <c r="AJ44" s="15"/>
    </row>
    <row r="45" spans="2:36" ht="25.5" x14ac:dyDescent="0.2">
      <c r="B45" s="25" t="s">
        <v>322</v>
      </c>
      <c r="C45" s="20" t="s">
        <v>426</v>
      </c>
      <c r="D45" s="91"/>
      <c r="E45" s="15" t="s">
        <v>438</v>
      </c>
      <c r="F45" s="91"/>
      <c r="G45" s="19" t="s">
        <v>442</v>
      </c>
      <c r="H45" s="93"/>
      <c r="I45" s="5" t="s">
        <v>22</v>
      </c>
      <c r="J45" s="5">
        <v>1</v>
      </c>
      <c r="K45" s="5">
        <v>3</v>
      </c>
      <c r="L45" s="93"/>
      <c r="M45" s="93"/>
      <c r="N45" s="78"/>
      <c r="O45" s="15"/>
      <c r="P45" s="15"/>
      <c r="Q45" s="93"/>
      <c r="R45" s="93"/>
      <c r="S45" s="15"/>
      <c r="T45" s="15"/>
      <c r="U45" s="15"/>
      <c r="V45" s="15"/>
      <c r="W45" s="93"/>
      <c r="X45" s="15"/>
      <c r="Y45" s="15"/>
      <c r="Z45" s="93"/>
      <c r="AA45" s="93"/>
      <c r="AB45" s="93"/>
      <c r="AC45" s="93"/>
      <c r="AD45" s="93"/>
      <c r="AE45" s="93"/>
      <c r="AF45" s="15"/>
      <c r="AG45" s="15"/>
      <c r="AH45" s="18" t="s">
        <v>38</v>
      </c>
      <c r="AI45" s="93"/>
      <c r="AJ45" s="15"/>
    </row>
    <row r="46" spans="2:36" ht="38.25" x14ac:dyDescent="0.2">
      <c r="B46" s="25" t="s">
        <v>322</v>
      </c>
      <c r="C46" s="20" t="s">
        <v>426</v>
      </c>
      <c r="D46" s="91"/>
      <c r="E46" s="15" t="s">
        <v>438</v>
      </c>
      <c r="F46" s="91"/>
      <c r="G46" s="19" t="s">
        <v>441</v>
      </c>
      <c r="H46" s="93"/>
      <c r="I46" s="5" t="s">
        <v>22</v>
      </c>
      <c r="J46" s="5">
        <v>0</v>
      </c>
      <c r="K46" s="5">
        <v>1</v>
      </c>
      <c r="L46" s="93"/>
      <c r="M46" s="93"/>
      <c r="N46" s="78"/>
      <c r="O46" s="15"/>
      <c r="P46" s="15"/>
      <c r="Q46" s="93"/>
      <c r="R46" s="93"/>
      <c r="S46" s="15"/>
      <c r="T46" s="15"/>
      <c r="U46" s="15"/>
      <c r="V46" s="15"/>
      <c r="W46" s="93"/>
      <c r="X46" s="15"/>
      <c r="Y46" s="15"/>
      <c r="Z46" s="93"/>
      <c r="AA46" s="93"/>
      <c r="AB46" s="93"/>
      <c r="AC46" s="93"/>
      <c r="AD46" s="93"/>
      <c r="AE46" s="93"/>
      <c r="AF46" s="15"/>
      <c r="AG46" s="15"/>
      <c r="AH46" s="18" t="s">
        <v>38</v>
      </c>
      <c r="AI46" s="93"/>
      <c r="AJ46" s="15"/>
    </row>
    <row r="47" spans="2:36" ht="25.5" x14ac:dyDescent="0.2">
      <c r="B47" s="25" t="s">
        <v>322</v>
      </c>
      <c r="C47" s="20" t="s">
        <v>426</v>
      </c>
      <c r="D47" s="91"/>
      <c r="E47" s="15" t="s">
        <v>438</v>
      </c>
      <c r="F47" s="91"/>
      <c r="G47" s="19" t="s">
        <v>440</v>
      </c>
      <c r="H47" s="93"/>
      <c r="I47" s="5" t="s">
        <v>22</v>
      </c>
      <c r="J47" s="5">
        <v>0</v>
      </c>
      <c r="K47" s="5">
        <v>4</v>
      </c>
      <c r="L47" s="93"/>
      <c r="M47" s="93"/>
      <c r="N47" s="78"/>
      <c r="O47" s="15"/>
      <c r="P47" s="15"/>
      <c r="Q47" s="93"/>
      <c r="R47" s="93"/>
      <c r="S47" s="15"/>
      <c r="T47" s="15"/>
      <c r="U47" s="15"/>
      <c r="V47" s="15"/>
      <c r="W47" s="93"/>
      <c r="X47" s="15"/>
      <c r="Y47" s="15"/>
      <c r="Z47" s="93"/>
      <c r="AA47" s="93"/>
      <c r="AB47" s="93"/>
      <c r="AC47" s="93"/>
      <c r="AD47" s="93"/>
      <c r="AE47" s="93"/>
      <c r="AF47" s="15"/>
      <c r="AG47" s="15"/>
      <c r="AH47" s="18" t="s">
        <v>38</v>
      </c>
      <c r="AI47" s="93"/>
      <c r="AJ47" s="15"/>
    </row>
    <row r="48" spans="2:36" ht="25.5" x14ac:dyDescent="0.2">
      <c r="B48" s="25" t="s">
        <v>322</v>
      </c>
      <c r="C48" s="20" t="s">
        <v>426</v>
      </c>
      <c r="D48" s="91"/>
      <c r="E48" s="15" t="s">
        <v>438</v>
      </c>
      <c r="F48" s="91"/>
      <c r="G48" s="19" t="s">
        <v>439</v>
      </c>
      <c r="H48" s="93"/>
      <c r="I48" s="5" t="s">
        <v>22</v>
      </c>
      <c r="J48" s="5">
        <v>0</v>
      </c>
      <c r="K48" s="5">
        <v>1</v>
      </c>
      <c r="L48" s="93"/>
      <c r="M48" s="93"/>
      <c r="N48" s="78"/>
      <c r="O48" s="15"/>
      <c r="P48" s="15"/>
      <c r="Q48" s="93"/>
      <c r="R48" s="93"/>
      <c r="S48" s="15"/>
      <c r="T48" s="15"/>
      <c r="U48" s="15"/>
      <c r="V48" s="15"/>
      <c r="W48" s="93"/>
      <c r="X48" s="15"/>
      <c r="Y48" s="15"/>
      <c r="Z48" s="93"/>
      <c r="AA48" s="93"/>
      <c r="AB48" s="93"/>
      <c r="AC48" s="93"/>
      <c r="AD48" s="93"/>
      <c r="AE48" s="93"/>
      <c r="AF48" s="15"/>
      <c r="AG48" s="15"/>
      <c r="AH48" s="18" t="s">
        <v>38</v>
      </c>
      <c r="AI48" s="93"/>
      <c r="AJ48" s="15"/>
    </row>
    <row r="49" spans="2:36" ht="25.5" x14ac:dyDescent="0.2">
      <c r="B49" s="25" t="s">
        <v>322</v>
      </c>
      <c r="C49" s="20" t="s">
        <v>426</v>
      </c>
      <c r="D49" s="91"/>
      <c r="E49" s="15" t="s">
        <v>433</v>
      </c>
      <c r="F49" s="91"/>
      <c r="G49" s="19" t="s">
        <v>436</v>
      </c>
      <c r="H49" s="93"/>
      <c r="I49" s="19" t="s">
        <v>22</v>
      </c>
      <c r="J49" s="19">
        <v>1</v>
      </c>
      <c r="K49" s="19">
        <v>4</v>
      </c>
      <c r="L49" s="93"/>
      <c r="M49" s="93"/>
      <c r="N49" s="78"/>
      <c r="O49" s="15"/>
      <c r="P49" s="15"/>
      <c r="Q49" s="93"/>
      <c r="R49" s="93"/>
      <c r="S49" s="15"/>
      <c r="T49" s="15"/>
      <c r="U49" s="15"/>
      <c r="V49" s="15"/>
      <c r="W49" s="93"/>
      <c r="X49" s="15"/>
      <c r="Y49" s="15"/>
      <c r="Z49" s="93"/>
      <c r="AA49" s="93"/>
      <c r="AB49" s="93"/>
      <c r="AC49" s="93"/>
      <c r="AD49" s="93"/>
      <c r="AE49" s="93"/>
      <c r="AF49" s="15"/>
      <c r="AG49" s="15"/>
      <c r="AH49" s="18" t="s">
        <v>38</v>
      </c>
      <c r="AI49" s="93"/>
      <c r="AJ49" s="15"/>
    </row>
    <row r="50" spans="2:36" ht="25.5" x14ac:dyDescent="0.2">
      <c r="B50" s="25" t="s">
        <v>322</v>
      </c>
      <c r="C50" s="20" t="s">
        <v>426</v>
      </c>
      <c r="D50" s="91"/>
      <c r="E50" s="15" t="s">
        <v>433</v>
      </c>
      <c r="F50" s="91"/>
      <c r="G50" s="19" t="s">
        <v>435</v>
      </c>
      <c r="H50" s="93"/>
      <c r="I50" s="19" t="s">
        <v>22</v>
      </c>
      <c r="J50" s="19">
        <v>1</v>
      </c>
      <c r="K50" s="19">
        <v>1</v>
      </c>
      <c r="L50" s="93"/>
      <c r="M50" s="93"/>
      <c r="N50" s="78"/>
      <c r="O50" s="15"/>
      <c r="P50" s="15"/>
      <c r="Q50" s="93"/>
      <c r="R50" s="93"/>
      <c r="S50" s="15"/>
      <c r="T50" s="15"/>
      <c r="U50" s="15"/>
      <c r="V50" s="15"/>
      <c r="W50" s="93"/>
      <c r="X50" s="15"/>
      <c r="Y50" s="15"/>
      <c r="Z50" s="93"/>
      <c r="AA50" s="93"/>
      <c r="AB50" s="93"/>
      <c r="AC50" s="93"/>
      <c r="AD50" s="93"/>
      <c r="AE50" s="93"/>
      <c r="AF50" s="15"/>
      <c r="AG50" s="15"/>
      <c r="AH50" s="18" t="s">
        <v>38</v>
      </c>
      <c r="AI50" s="93"/>
      <c r="AJ50" s="15"/>
    </row>
    <row r="51" spans="2:36" ht="25.5" x14ac:dyDescent="0.2">
      <c r="B51" s="25" t="s">
        <v>322</v>
      </c>
      <c r="C51" s="20" t="s">
        <v>426</v>
      </c>
      <c r="D51" s="91"/>
      <c r="E51" s="15" t="s">
        <v>433</v>
      </c>
      <c r="F51" s="91"/>
      <c r="G51" s="19" t="s">
        <v>434</v>
      </c>
      <c r="H51" s="93"/>
      <c r="I51" s="19" t="s">
        <v>22</v>
      </c>
      <c r="J51" s="19">
        <v>0</v>
      </c>
      <c r="K51" s="19">
        <v>1</v>
      </c>
      <c r="L51" s="93"/>
      <c r="M51" s="93"/>
      <c r="N51" s="78"/>
      <c r="O51" s="15"/>
      <c r="P51" s="15"/>
      <c r="Q51" s="93"/>
      <c r="R51" s="93"/>
      <c r="S51" s="15"/>
      <c r="T51" s="15"/>
      <c r="U51" s="15"/>
      <c r="V51" s="15"/>
      <c r="W51" s="93"/>
      <c r="X51" s="15"/>
      <c r="Y51" s="15"/>
      <c r="Z51" s="93"/>
      <c r="AA51" s="93"/>
      <c r="AB51" s="93"/>
      <c r="AC51" s="93"/>
      <c r="AD51" s="93"/>
      <c r="AE51" s="93"/>
      <c r="AF51" s="15"/>
      <c r="AG51" s="15"/>
      <c r="AH51" s="18" t="s">
        <v>38</v>
      </c>
      <c r="AI51" s="93"/>
      <c r="AJ51" s="15"/>
    </row>
    <row r="52" spans="2:36" ht="38.25" x14ac:dyDescent="0.2">
      <c r="B52" s="25" t="s">
        <v>322</v>
      </c>
      <c r="C52" s="20" t="s">
        <v>426</v>
      </c>
      <c r="D52" s="91"/>
      <c r="E52" s="7" t="s">
        <v>425</v>
      </c>
      <c r="F52" s="91"/>
      <c r="G52" s="19" t="s">
        <v>610</v>
      </c>
      <c r="H52" s="93"/>
      <c r="I52" s="5" t="s">
        <v>22</v>
      </c>
      <c r="J52" s="5">
        <v>698</v>
      </c>
      <c r="K52" s="5">
        <v>600</v>
      </c>
      <c r="L52" s="93"/>
      <c r="M52" s="93"/>
      <c r="N52" s="78"/>
      <c r="O52" s="15"/>
      <c r="P52" s="15"/>
      <c r="Q52" s="93"/>
      <c r="R52" s="93"/>
      <c r="S52" s="15"/>
      <c r="T52" s="15"/>
      <c r="U52" s="15"/>
      <c r="V52" s="15"/>
      <c r="W52" s="93"/>
      <c r="X52" s="15"/>
      <c r="Y52" s="15"/>
      <c r="Z52" s="93"/>
      <c r="AA52" s="93"/>
      <c r="AB52" s="93"/>
      <c r="AC52" s="93"/>
      <c r="AD52" s="93"/>
      <c r="AE52" s="93"/>
      <c r="AF52" s="15"/>
      <c r="AG52" s="15"/>
      <c r="AH52" s="18" t="s">
        <v>38</v>
      </c>
      <c r="AI52" s="93"/>
      <c r="AJ52" s="15"/>
    </row>
    <row r="53" spans="2:36" ht="38.25" x14ac:dyDescent="0.2">
      <c r="B53" s="25" t="s">
        <v>322</v>
      </c>
      <c r="C53" s="20" t="s">
        <v>426</v>
      </c>
      <c r="D53" s="91"/>
      <c r="E53" s="7" t="s">
        <v>425</v>
      </c>
      <c r="F53" s="91"/>
      <c r="G53" s="19" t="s">
        <v>431</v>
      </c>
      <c r="H53" s="93"/>
      <c r="I53" s="5" t="s">
        <v>22</v>
      </c>
      <c r="J53" s="5">
        <v>4</v>
      </c>
      <c r="K53" s="5">
        <v>4</v>
      </c>
      <c r="L53" s="93"/>
      <c r="M53" s="93"/>
      <c r="N53" s="78"/>
      <c r="O53" s="15"/>
      <c r="P53" s="15"/>
      <c r="Q53" s="93"/>
      <c r="R53" s="93"/>
      <c r="S53" s="15"/>
      <c r="T53" s="15"/>
      <c r="U53" s="15"/>
      <c r="V53" s="15"/>
      <c r="W53" s="93"/>
      <c r="X53" s="15"/>
      <c r="Y53" s="15"/>
      <c r="Z53" s="93"/>
      <c r="AA53" s="93"/>
      <c r="AB53" s="93"/>
      <c r="AC53" s="93"/>
      <c r="AD53" s="93"/>
      <c r="AE53" s="93"/>
      <c r="AF53" s="15"/>
      <c r="AG53" s="15"/>
      <c r="AH53" s="18" t="s">
        <v>38</v>
      </c>
      <c r="AI53" s="93"/>
      <c r="AJ53" s="15"/>
    </row>
    <row r="54" spans="2:36" ht="38.25" x14ac:dyDescent="0.2">
      <c r="B54" s="25" t="s">
        <v>322</v>
      </c>
      <c r="C54" s="20" t="s">
        <v>426</v>
      </c>
      <c r="D54" s="91"/>
      <c r="E54" s="7" t="s">
        <v>425</v>
      </c>
      <c r="F54" s="91"/>
      <c r="G54" s="19" t="s">
        <v>430</v>
      </c>
      <c r="H54" s="93"/>
      <c r="I54" s="5" t="s">
        <v>22</v>
      </c>
      <c r="J54" s="5">
        <v>0</v>
      </c>
      <c r="K54" s="5">
        <v>1</v>
      </c>
      <c r="L54" s="93"/>
      <c r="M54" s="93"/>
      <c r="N54" s="78"/>
      <c r="O54" s="15"/>
      <c r="P54" s="15"/>
      <c r="Q54" s="93"/>
      <c r="R54" s="93"/>
      <c r="S54" s="15"/>
      <c r="T54" s="15"/>
      <c r="U54" s="15"/>
      <c r="V54" s="15"/>
      <c r="W54" s="93"/>
      <c r="X54" s="15"/>
      <c r="Y54" s="15"/>
      <c r="Z54" s="93"/>
      <c r="AA54" s="93"/>
      <c r="AB54" s="93"/>
      <c r="AC54" s="93"/>
      <c r="AD54" s="93"/>
      <c r="AE54" s="93"/>
      <c r="AF54" s="15"/>
      <c r="AG54" s="15"/>
      <c r="AH54" s="18" t="s">
        <v>38</v>
      </c>
      <c r="AI54" s="93"/>
      <c r="AJ54" s="15"/>
    </row>
    <row r="55" spans="2:36" ht="25.5" x14ac:dyDescent="0.2">
      <c r="B55" s="25" t="s">
        <v>322</v>
      </c>
      <c r="C55" s="20" t="s">
        <v>426</v>
      </c>
      <c r="D55" s="91"/>
      <c r="E55" s="7" t="s">
        <v>425</v>
      </c>
      <c r="F55" s="91"/>
      <c r="G55" s="19" t="s">
        <v>429</v>
      </c>
      <c r="H55" s="93"/>
      <c r="I55" s="5" t="s">
        <v>22</v>
      </c>
      <c r="J55" s="5">
        <v>4</v>
      </c>
      <c r="K55" s="5">
        <v>4</v>
      </c>
      <c r="L55" s="93"/>
      <c r="M55" s="93"/>
      <c r="N55" s="78"/>
      <c r="O55" s="15"/>
      <c r="P55" s="15"/>
      <c r="Q55" s="93"/>
      <c r="R55" s="93"/>
      <c r="S55" s="15"/>
      <c r="T55" s="15"/>
      <c r="U55" s="15"/>
      <c r="V55" s="15"/>
      <c r="W55" s="93"/>
      <c r="X55" s="15"/>
      <c r="Y55" s="15"/>
      <c r="Z55" s="93"/>
      <c r="AA55" s="93"/>
      <c r="AB55" s="93"/>
      <c r="AC55" s="93"/>
      <c r="AD55" s="93"/>
      <c r="AE55" s="93"/>
      <c r="AF55" s="15"/>
      <c r="AG55" s="15"/>
      <c r="AH55" s="18" t="s">
        <v>38</v>
      </c>
      <c r="AI55" s="93"/>
      <c r="AJ55" s="15"/>
    </row>
    <row r="56" spans="2:36" ht="25.5" x14ac:dyDescent="0.2">
      <c r="B56" s="25" t="s">
        <v>322</v>
      </c>
      <c r="C56" s="20" t="s">
        <v>426</v>
      </c>
      <c r="D56" s="91"/>
      <c r="E56" s="7" t="s">
        <v>425</v>
      </c>
      <c r="F56" s="91"/>
      <c r="G56" s="19" t="s">
        <v>428</v>
      </c>
      <c r="H56" s="93"/>
      <c r="I56" s="5" t="s">
        <v>22</v>
      </c>
      <c r="J56" s="5">
        <v>4</v>
      </c>
      <c r="K56" s="5">
        <v>4</v>
      </c>
      <c r="L56" s="93"/>
      <c r="M56" s="93"/>
      <c r="N56" s="78"/>
      <c r="O56" s="15"/>
      <c r="P56" s="15"/>
      <c r="Q56" s="93"/>
      <c r="R56" s="93"/>
      <c r="S56" s="15"/>
      <c r="T56" s="15"/>
      <c r="U56" s="15"/>
      <c r="V56" s="15"/>
      <c r="W56" s="93"/>
      <c r="X56" s="15"/>
      <c r="Y56" s="15"/>
      <c r="Z56" s="93"/>
      <c r="AA56" s="93"/>
      <c r="AB56" s="93"/>
      <c r="AC56" s="93"/>
      <c r="AD56" s="93"/>
      <c r="AE56" s="93"/>
      <c r="AF56" s="15"/>
      <c r="AG56" s="15"/>
      <c r="AH56" s="18" t="s">
        <v>38</v>
      </c>
      <c r="AI56" s="93"/>
      <c r="AJ56" s="15"/>
    </row>
    <row r="57" spans="2:36" ht="38.25" x14ac:dyDescent="0.2">
      <c r="B57" s="25" t="s">
        <v>322</v>
      </c>
      <c r="C57" s="20" t="s">
        <v>426</v>
      </c>
      <c r="D57" s="91"/>
      <c r="E57" s="7" t="s">
        <v>425</v>
      </c>
      <c r="F57" s="91"/>
      <c r="G57" s="19" t="s">
        <v>427</v>
      </c>
      <c r="H57" s="93"/>
      <c r="I57" s="5" t="s">
        <v>22</v>
      </c>
      <c r="J57" s="5">
        <v>18</v>
      </c>
      <c r="K57" s="5">
        <v>18</v>
      </c>
      <c r="L57" s="93"/>
      <c r="M57" s="93"/>
      <c r="N57" s="78"/>
      <c r="O57" s="15"/>
      <c r="P57" s="15"/>
      <c r="Q57" s="93"/>
      <c r="R57" s="93"/>
      <c r="S57" s="15"/>
      <c r="T57" s="15"/>
      <c r="U57" s="15"/>
      <c r="V57" s="15"/>
      <c r="W57" s="93"/>
      <c r="X57" s="15"/>
      <c r="Y57" s="15"/>
      <c r="Z57" s="93"/>
      <c r="AA57" s="93"/>
      <c r="AB57" s="93"/>
      <c r="AC57" s="93"/>
      <c r="AD57" s="93"/>
      <c r="AE57" s="93"/>
      <c r="AF57" s="15"/>
      <c r="AG57" s="15"/>
      <c r="AH57" s="18" t="s">
        <v>38</v>
      </c>
      <c r="AI57" s="93"/>
      <c r="AJ57" s="15"/>
    </row>
    <row r="58" spans="2:36" ht="38.25" x14ac:dyDescent="0.2">
      <c r="B58" s="25" t="s">
        <v>322</v>
      </c>
      <c r="C58" s="6" t="s">
        <v>321</v>
      </c>
      <c r="D58" s="91"/>
      <c r="E58" s="30" t="s">
        <v>320</v>
      </c>
      <c r="F58" s="91"/>
      <c r="G58" s="19" t="s">
        <v>323</v>
      </c>
      <c r="H58" s="93"/>
      <c r="I58" s="5" t="s">
        <v>22</v>
      </c>
      <c r="J58" s="5">
        <v>0</v>
      </c>
      <c r="K58" s="5">
        <v>2</v>
      </c>
      <c r="L58" s="93"/>
      <c r="M58" s="93"/>
      <c r="N58" s="78"/>
      <c r="O58" s="15"/>
      <c r="P58" s="15"/>
      <c r="Q58" s="93"/>
      <c r="R58" s="93"/>
      <c r="S58" s="15"/>
      <c r="T58" s="15"/>
      <c r="U58" s="15"/>
      <c r="V58" s="15"/>
      <c r="W58" s="93"/>
      <c r="X58" s="15"/>
      <c r="Y58" s="15"/>
      <c r="Z58" s="93"/>
      <c r="AA58" s="93"/>
      <c r="AB58" s="93"/>
      <c r="AC58" s="93"/>
      <c r="AD58" s="93"/>
      <c r="AE58" s="93"/>
      <c r="AF58" s="15"/>
      <c r="AG58" s="15"/>
      <c r="AH58" s="18" t="s">
        <v>38</v>
      </c>
      <c r="AI58" s="93"/>
      <c r="AJ58" s="15"/>
    </row>
    <row r="59" spans="2:36" ht="38.25" x14ac:dyDescent="0.2">
      <c r="B59" s="6" t="s">
        <v>250</v>
      </c>
      <c r="C59" s="33" t="s">
        <v>263</v>
      </c>
      <c r="D59" s="91"/>
      <c r="E59" s="34" t="s">
        <v>262</v>
      </c>
      <c r="F59" s="91"/>
      <c r="G59" s="17" t="s">
        <v>266</v>
      </c>
      <c r="H59" s="93"/>
      <c r="I59" s="16" t="s">
        <v>22</v>
      </c>
      <c r="J59" s="16">
        <v>0</v>
      </c>
      <c r="K59" s="16">
        <v>40</v>
      </c>
      <c r="L59" s="93"/>
      <c r="M59" s="93"/>
      <c r="N59" s="78"/>
      <c r="O59" s="15"/>
      <c r="P59" s="15"/>
      <c r="Q59" s="93"/>
      <c r="R59" s="93"/>
      <c r="S59" s="15"/>
      <c r="T59" s="15"/>
      <c r="U59" s="15"/>
      <c r="V59" s="15"/>
      <c r="W59" s="93"/>
      <c r="X59" s="15"/>
      <c r="Y59" s="15"/>
      <c r="Z59" s="93"/>
      <c r="AA59" s="93"/>
      <c r="AB59" s="93"/>
      <c r="AC59" s="93"/>
      <c r="AD59" s="93"/>
      <c r="AE59" s="93"/>
      <c r="AF59" s="15"/>
      <c r="AG59" s="15"/>
      <c r="AH59" s="18" t="s">
        <v>38</v>
      </c>
      <c r="AI59" s="93"/>
      <c r="AJ59" s="15"/>
    </row>
    <row r="60" spans="2:36" ht="38.25" x14ac:dyDescent="0.2">
      <c r="B60" s="6" t="s">
        <v>250</v>
      </c>
      <c r="C60" s="33" t="s">
        <v>263</v>
      </c>
      <c r="D60" s="91"/>
      <c r="E60" s="34" t="s">
        <v>262</v>
      </c>
      <c r="F60" s="91"/>
      <c r="G60" s="17" t="s">
        <v>265</v>
      </c>
      <c r="H60" s="93"/>
      <c r="I60" s="16" t="s">
        <v>22</v>
      </c>
      <c r="J60" s="16">
        <v>0</v>
      </c>
      <c r="K60" s="16">
        <v>20</v>
      </c>
      <c r="L60" s="93"/>
      <c r="M60" s="93"/>
      <c r="N60" s="78"/>
      <c r="O60" s="15"/>
      <c r="P60" s="15"/>
      <c r="Q60" s="93"/>
      <c r="R60" s="93"/>
      <c r="S60" s="15"/>
      <c r="T60" s="15"/>
      <c r="U60" s="15"/>
      <c r="V60" s="15"/>
      <c r="W60" s="93"/>
      <c r="X60" s="15"/>
      <c r="Y60" s="15"/>
      <c r="Z60" s="93"/>
      <c r="AA60" s="93"/>
      <c r="AB60" s="93"/>
      <c r="AC60" s="93"/>
      <c r="AD60" s="93"/>
      <c r="AE60" s="93"/>
      <c r="AF60" s="15"/>
      <c r="AG60" s="15"/>
      <c r="AH60" s="18" t="s">
        <v>38</v>
      </c>
      <c r="AI60" s="93"/>
      <c r="AJ60" s="15"/>
    </row>
    <row r="61" spans="2:36" ht="51" x14ac:dyDescent="0.2">
      <c r="B61" s="6" t="s">
        <v>250</v>
      </c>
      <c r="C61" s="33" t="s">
        <v>263</v>
      </c>
      <c r="D61" s="91"/>
      <c r="E61" s="34" t="s">
        <v>262</v>
      </c>
      <c r="F61" s="91"/>
      <c r="G61" s="17" t="s">
        <v>264</v>
      </c>
      <c r="H61" s="93"/>
      <c r="I61" s="16" t="s">
        <v>22</v>
      </c>
      <c r="J61" s="16">
        <v>271</v>
      </c>
      <c r="K61" s="16">
        <v>300</v>
      </c>
      <c r="L61" s="93"/>
      <c r="M61" s="93"/>
      <c r="N61" s="78"/>
      <c r="O61" s="15"/>
      <c r="P61" s="15"/>
      <c r="Q61" s="93"/>
      <c r="R61" s="93"/>
      <c r="S61" s="15"/>
      <c r="T61" s="15"/>
      <c r="U61" s="15"/>
      <c r="V61" s="15"/>
      <c r="W61" s="93"/>
      <c r="X61" s="15"/>
      <c r="Y61" s="15"/>
      <c r="Z61" s="93"/>
      <c r="AA61" s="93"/>
      <c r="AB61" s="93"/>
      <c r="AC61" s="93"/>
      <c r="AD61" s="93"/>
      <c r="AE61" s="93"/>
      <c r="AF61" s="15"/>
      <c r="AG61" s="15"/>
      <c r="AH61" s="18" t="s">
        <v>38</v>
      </c>
      <c r="AI61" s="93"/>
      <c r="AJ61" s="15"/>
    </row>
    <row r="62" spans="2:36" ht="38.25" x14ac:dyDescent="0.2">
      <c r="B62" s="6" t="s">
        <v>250</v>
      </c>
      <c r="C62" s="6" t="s">
        <v>263</v>
      </c>
      <c r="D62" s="91"/>
      <c r="E62" s="34" t="s">
        <v>262</v>
      </c>
      <c r="F62" s="91"/>
      <c r="G62" s="17" t="s">
        <v>261</v>
      </c>
      <c r="H62" s="93"/>
      <c r="I62" s="16" t="s">
        <v>22</v>
      </c>
      <c r="J62" s="16">
        <v>4</v>
      </c>
      <c r="K62" s="16">
        <v>12</v>
      </c>
      <c r="L62" s="93"/>
      <c r="M62" s="93"/>
      <c r="N62" s="78"/>
      <c r="O62" s="15"/>
      <c r="P62" s="15"/>
      <c r="Q62" s="93"/>
      <c r="R62" s="93"/>
      <c r="S62" s="15"/>
      <c r="T62" s="15"/>
      <c r="U62" s="15"/>
      <c r="V62" s="15"/>
      <c r="W62" s="93"/>
      <c r="X62" s="15"/>
      <c r="Y62" s="15"/>
      <c r="Z62" s="93"/>
      <c r="AA62" s="93"/>
      <c r="AB62" s="93"/>
      <c r="AC62" s="93"/>
      <c r="AD62" s="93"/>
      <c r="AE62" s="93"/>
      <c r="AF62" s="15"/>
      <c r="AG62" s="15"/>
      <c r="AH62" s="18" t="s">
        <v>38</v>
      </c>
      <c r="AI62" s="93"/>
      <c r="AJ62" s="15"/>
    </row>
    <row r="63" spans="2:36" ht="38.25" x14ac:dyDescent="0.2">
      <c r="B63" s="6" t="s">
        <v>250</v>
      </c>
      <c r="C63" s="20" t="s">
        <v>257</v>
      </c>
      <c r="D63" s="91"/>
      <c r="E63" s="7" t="s">
        <v>256</v>
      </c>
      <c r="F63" s="91"/>
      <c r="G63" s="17" t="s">
        <v>255</v>
      </c>
      <c r="H63" s="93"/>
      <c r="I63" s="16" t="s">
        <v>22</v>
      </c>
      <c r="J63" s="16">
        <v>1</v>
      </c>
      <c r="K63" s="16">
        <v>1</v>
      </c>
      <c r="L63" s="93"/>
      <c r="M63" s="93"/>
      <c r="N63" s="78"/>
      <c r="O63" s="15"/>
      <c r="P63" s="15"/>
      <c r="Q63" s="93"/>
      <c r="R63" s="93"/>
      <c r="S63" s="15"/>
      <c r="T63" s="15"/>
      <c r="U63" s="15"/>
      <c r="V63" s="15"/>
      <c r="W63" s="93"/>
      <c r="X63" s="15"/>
      <c r="Y63" s="15"/>
      <c r="Z63" s="93"/>
      <c r="AA63" s="93"/>
      <c r="AB63" s="93"/>
      <c r="AC63" s="93"/>
      <c r="AD63" s="93"/>
      <c r="AE63" s="93"/>
      <c r="AF63" s="15"/>
      <c r="AG63" s="15"/>
      <c r="AH63" s="18" t="s">
        <v>38</v>
      </c>
      <c r="AI63" s="93"/>
      <c r="AJ63" s="15"/>
    </row>
    <row r="64" spans="2:36" ht="38.25" x14ac:dyDescent="0.2">
      <c r="B64" s="25" t="s">
        <v>138</v>
      </c>
      <c r="C64" s="6" t="s">
        <v>164</v>
      </c>
      <c r="D64" s="91"/>
      <c r="E64" s="15" t="s">
        <v>169</v>
      </c>
      <c r="F64" s="91"/>
      <c r="G64" s="17" t="s">
        <v>168</v>
      </c>
      <c r="H64" s="93"/>
      <c r="I64" s="16" t="s">
        <v>49</v>
      </c>
      <c r="J64" s="16">
        <v>0</v>
      </c>
      <c r="K64" s="16">
        <v>1</v>
      </c>
      <c r="L64" s="93"/>
      <c r="M64" s="93"/>
      <c r="N64" s="78"/>
      <c r="O64" s="15"/>
      <c r="P64" s="15"/>
      <c r="Q64" s="93"/>
      <c r="R64" s="93"/>
      <c r="S64" s="15"/>
      <c r="T64" s="15"/>
      <c r="U64" s="15"/>
      <c r="V64" s="15"/>
      <c r="W64" s="93"/>
      <c r="X64" s="15"/>
      <c r="Y64" s="15"/>
      <c r="Z64" s="93"/>
      <c r="AA64" s="93"/>
      <c r="AB64" s="93"/>
      <c r="AC64" s="93"/>
      <c r="AD64" s="93"/>
      <c r="AE64" s="93"/>
      <c r="AF64" s="15"/>
      <c r="AG64" s="15"/>
      <c r="AH64" s="18" t="s">
        <v>38</v>
      </c>
      <c r="AI64" s="93"/>
      <c r="AJ64" s="15"/>
    </row>
    <row r="65" spans="2:36" ht="25.5" x14ac:dyDescent="0.2">
      <c r="B65" s="6" t="s">
        <v>41</v>
      </c>
      <c r="C65" s="6" t="s">
        <v>40</v>
      </c>
      <c r="D65" s="91"/>
      <c r="E65" s="22" t="s">
        <v>614</v>
      </c>
      <c r="F65" s="91"/>
      <c r="G65" s="17" t="s">
        <v>53</v>
      </c>
      <c r="H65" s="93"/>
      <c r="I65" s="16" t="s">
        <v>22</v>
      </c>
      <c r="J65" s="16">
        <v>75</v>
      </c>
      <c r="K65" s="16">
        <v>150</v>
      </c>
      <c r="L65" s="93"/>
      <c r="M65" s="93"/>
      <c r="N65" s="78"/>
      <c r="O65" s="15"/>
      <c r="P65" s="15"/>
      <c r="Q65" s="93"/>
      <c r="R65" s="93"/>
      <c r="S65" s="15"/>
      <c r="T65" s="15"/>
      <c r="U65" s="15"/>
      <c r="V65" s="15"/>
      <c r="W65" s="93"/>
      <c r="X65" s="15"/>
      <c r="Y65" s="15"/>
      <c r="Z65" s="93"/>
      <c r="AA65" s="93"/>
      <c r="AB65" s="93"/>
      <c r="AC65" s="93"/>
      <c r="AD65" s="93"/>
      <c r="AE65" s="93"/>
      <c r="AF65" s="15"/>
      <c r="AG65" s="15"/>
      <c r="AH65" s="18" t="s">
        <v>38</v>
      </c>
      <c r="AI65" s="93"/>
      <c r="AJ65" s="15"/>
    </row>
    <row r="66" spans="2:36" ht="38.25" x14ac:dyDescent="0.2">
      <c r="B66" s="6" t="s">
        <v>41</v>
      </c>
      <c r="C66" s="6" t="s">
        <v>40</v>
      </c>
      <c r="D66" s="91"/>
      <c r="E66" s="22" t="s">
        <v>614</v>
      </c>
      <c r="F66" s="91"/>
      <c r="G66" s="17" t="s">
        <v>52</v>
      </c>
      <c r="H66" s="93"/>
      <c r="I66" s="16" t="s">
        <v>22</v>
      </c>
      <c r="J66" s="16">
        <v>168</v>
      </c>
      <c r="K66" s="16">
        <v>300</v>
      </c>
      <c r="L66" s="93"/>
      <c r="M66" s="93"/>
      <c r="N66" s="78"/>
      <c r="O66" s="15"/>
      <c r="P66" s="15"/>
      <c r="Q66" s="93"/>
      <c r="R66" s="93"/>
      <c r="S66" s="15"/>
      <c r="T66" s="15"/>
      <c r="U66" s="15"/>
      <c r="V66" s="15"/>
      <c r="W66" s="93"/>
      <c r="X66" s="15"/>
      <c r="Y66" s="15"/>
      <c r="Z66" s="93"/>
      <c r="AA66" s="93"/>
      <c r="AB66" s="93"/>
      <c r="AC66" s="93"/>
      <c r="AD66" s="93"/>
      <c r="AE66" s="93"/>
      <c r="AF66" s="15"/>
      <c r="AG66" s="15"/>
      <c r="AH66" s="18" t="s">
        <v>38</v>
      </c>
      <c r="AI66" s="93"/>
      <c r="AJ66" s="15"/>
    </row>
    <row r="67" spans="2:36" ht="25.5" x14ac:dyDescent="0.2">
      <c r="B67" s="6" t="s">
        <v>41</v>
      </c>
      <c r="C67" s="6" t="s">
        <v>40</v>
      </c>
      <c r="D67" s="91"/>
      <c r="E67" s="22" t="s">
        <v>614</v>
      </c>
      <c r="F67" s="91"/>
      <c r="G67" s="17" t="s">
        <v>51</v>
      </c>
      <c r="H67" s="93"/>
      <c r="I67" s="16" t="s">
        <v>22</v>
      </c>
      <c r="J67" s="16">
        <v>68</v>
      </c>
      <c r="K67" s="16">
        <v>200</v>
      </c>
      <c r="L67" s="93"/>
      <c r="M67" s="93"/>
      <c r="N67" s="78"/>
      <c r="O67" s="15"/>
      <c r="P67" s="15"/>
      <c r="Q67" s="93"/>
      <c r="R67" s="93"/>
      <c r="S67" s="15"/>
      <c r="T67" s="15"/>
      <c r="U67" s="15"/>
      <c r="V67" s="15"/>
      <c r="W67" s="93"/>
      <c r="X67" s="15"/>
      <c r="Y67" s="15"/>
      <c r="Z67" s="93"/>
      <c r="AA67" s="93"/>
      <c r="AB67" s="93"/>
      <c r="AC67" s="93"/>
      <c r="AD67" s="93"/>
      <c r="AE67" s="93"/>
      <c r="AF67" s="15"/>
      <c r="AG67" s="15"/>
      <c r="AH67" s="18" t="s">
        <v>38</v>
      </c>
      <c r="AI67" s="93"/>
      <c r="AJ67" s="15"/>
    </row>
    <row r="68" spans="2:36" ht="25.5" x14ac:dyDescent="0.2">
      <c r="B68" s="6" t="s">
        <v>41</v>
      </c>
      <c r="C68" s="6" t="s">
        <v>40</v>
      </c>
      <c r="D68" s="91"/>
      <c r="E68" s="22" t="s">
        <v>614</v>
      </c>
      <c r="F68" s="91"/>
      <c r="G68" s="17" t="s">
        <v>50</v>
      </c>
      <c r="H68" s="93"/>
      <c r="I68" s="16" t="s">
        <v>49</v>
      </c>
      <c r="J68" s="16">
        <v>0</v>
      </c>
      <c r="K68" s="16">
        <v>1</v>
      </c>
      <c r="L68" s="93"/>
      <c r="M68" s="93"/>
      <c r="N68" s="78"/>
      <c r="O68" s="15"/>
      <c r="P68" s="15"/>
      <c r="Q68" s="93"/>
      <c r="R68" s="93"/>
      <c r="S68" s="15"/>
      <c r="T68" s="15"/>
      <c r="U68" s="15"/>
      <c r="V68" s="15"/>
      <c r="W68" s="93"/>
      <c r="X68" s="15"/>
      <c r="Y68" s="15"/>
      <c r="Z68" s="93"/>
      <c r="AA68" s="93"/>
      <c r="AB68" s="93"/>
      <c r="AC68" s="93"/>
      <c r="AD68" s="93"/>
      <c r="AE68" s="93"/>
      <c r="AF68" s="15"/>
      <c r="AG68" s="15"/>
      <c r="AH68" s="18" t="s">
        <v>38</v>
      </c>
      <c r="AI68" s="93"/>
      <c r="AJ68" s="15"/>
    </row>
    <row r="69" spans="2:36" ht="38.25" x14ac:dyDescent="0.2">
      <c r="B69" s="6" t="s">
        <v>41</v>
      </c>
      <c r="C69" s="6" t="s">
        <v>40</v>
      </c>
      <c r="D69" s="91"/>
      <c r="E69" s="22" t="s">
        <v>614</v>
      </c>
      <c r="F69" s="91"/>
      <c r="G69" s="17" t="s">
        <v>48</v>
      </c>
      <c r="H69" s="93"/>
      <c r="I69" s="16" t="s">
        <v>22</v>
      </c>
      <c r="J69" s="16">
        <v>4</v>
      </c>
      <c r="K69" s="16">
        <v>4</v>
      </c>
      <c r="L69" s="93"/>
      <c r="M69" s="93"/>
      <c r="N69" s="78"/>
      <c r="O69" s="15"/>
      <c r="P69" s="15"/>
      <c r="Q69" s="93"/>
      <c r="R69" s="93"/>
      <c r="S69" s="15"/>
      <c r="T69" s="15"/>
      <c r="U69" s="15"/>
      <c r="V69" s="15"/>
      <c r="W69" s="93"/>
      <c r="X69" s="15"/>
      <c r="Y69" s="15"/>
      <c r="Z69" s="93"/>
      <c r="AA69" s="93"/>
      <c r="AB69" s="93"/>
      <c r="AC69" s="93"/>
      <c r="AD69" s="93"/>
      <c r="AE69" s="93"/>
      <c r="AF69" s="15"/>
      <c r="AG69" s="15"/>
      <c r="AH69" s="18" t="s">
        <v>38</v>
      </c>
      <c r="AI69" s="93"/>
      <c r="AJ69" s="15"/>
    </row>
    <row r="70" spans="2:36" ht="25.5" x14ac:dyDescent="0.2">
      <c r="B70" s="6" t="s">
        <v>41</v>
      </c>
      <c r="C70" s="6" t="s">
        <v>40</v>
      </c>
      <c r="D70" s="91"/>
      <c r="E70" s="22" t="s">
        <v>614</v>
      </c>
      <c r="F70" s="91"/>
      <c r="G70" s="17" t="s">
        <v>47</v>
      </c>
      <c r="H70" s="93"/>
      <c r="I70" s="16" t="s">
        <v>22</v>
      </c>
      <c r="J70" s="16">
        <v>2</v>
      </c>
      <c r="K70" s="16">
        <v>2</v>
      </c>
      <c r="L70" s="93"/>
      <c r="M70" s="93"/>
      <c r="N70" s="78"/>
      <c r="O70" s="15"/>
      <c r="P70" s="15"/>
      <c r="Q70" s="93"/>
      <c r="R70" s="93"/>
      <c r="S70" s="15"/>
      <c r="T70" s="15"/>
      <c r="U70" s="15"/>
      <c r="V70" s="15"/>
      <c r="W70" s="93"/>
      <c r="X70" s="15"/>
      <c r="Y70" s="15"/>
      <c r="Z70" s="93"/>
      <c r="AA70" s="93"/>
      <c r="AB70" s="93"/>
      <c r="AC70" s="93"/>
      <c r="AD70" s="93"/>
      <c r="AE70" s="93"/>
      <c r="AF70" s="15"/>
      <c r="AG70" s="15"/>
      <c r="AH70" s="18" t="s">
        <v>38</v>
      </c>
      <c r="AI70" s="93"/>
      <c r="AJ70" s="15"/>
    </row>
    <row r="71" spans="2:36" ht="25.5" x14ac:dyDescent="0.2">
      <c r="B71" s="6" t="s">
        <v>41</v>
      </c>
      <c r="C71" s="6" t="s">
        <v>40</v>
      </c>
      <c r="D71" s="91"/>
      <c r="E71" s="22" t="s">
        <v>614</v>
      </c>
      <c r="F71" s="91"/>
      <c r="G71" s="17" t="s">
        <v>46</v>
      </c>
      <c r="H71" s="93"/>
      <c r="I71" s="16" t="s">
        <v>22</v>
      </c>
      <c r="J71" s="16">
        <v>4</v>
      </c>
      <c r="K71" s="16">
        <v>4</v>
      </c>
      <c r="L71" s="93"/>
      <c r="M71" s="93"/>
      <c r="N71" s="78"/>
      <c r="O71" s="15"/>
      <c r="P71" s="15"/>
      <c r="Q71" s="93"/>
      <c r="R71" s="93"/>
      <c r="S71" s="15"/>
      <c r="T71" s="15"/>
      <c r="U71" s="15"/>
      <c r="V71" s="15"/>
      <c r="W71" s="93"/>
      <c r="X71" s="15"/>
      <c r="Y71" s="15"/>
      <c r="Z71" s="93"/>
      <c r="AA71" s="93"/>
      <c r="AB71" s="93"/>
      <c r="AC71" s="93"/>
      <c r="AD71" s="93"/>
      <c r="AE71" s="93"/>
      <c r="AF71" s="15"/>
      <c r="AG71" s="15"/>
      <c r="AH71" s="18" t="s">
        <v>38</v>
      </c>
      <c r="AI71" s="93"/>
      <c r="AJ71" s="15"/>
    </row>
    <row r="72" spans="2:36" ht="38.25" x14ac:dyDescent="0.2">
      <c r="B72" s="6" t="s">
        <v>41</v>
      </c>
      <c r="C72" s="6" t="s">
        <v>40</v>
      </c>
      <c r="D72" s="91"/>
      <c r="E72" s="22" t="s">
        <v>614</v>
      </c>
      <c r="F72" s="91"/>
      <c r="G72" s="17" t="s">
        <v>45</v>
      </c>
      <c r="H72" s="93"/>
      <c r="I72" s="16" t="s">
        <v>22</v>
      </c>
      <c r="J72" s="16">
        <v>4</v>
      </c>
      <c r="K72" s="16">
        <v>4</v>
      </c>
      <c r="L72" s="93"/>
      <c r="M72" s="93"/>
      <c r="N72" s="78"/>
      <c r="O72" s="15"/>
      <c r="P72" s="15"/>
      <c r="Q72" s="93"/>
      <c r="R72" s="93"/>
      <c r="S72" s="15"/>
      <c r="T72" s="15"/>
      <c r="U72" s="15"/>
      <c r="V72" s="15"/>
      <c r="W72" s="93"/>
      <c r="X72" s="15"/>
      <c r="Y72" s="15"/>
      <c r="Z72" s="93"/>
      <c r="AA72" s="93"/>
      <c r="AB72" s="93"/>
      <c r="AC72" s="93"/>
      <c r="AD72" s="93"/>
      <c r="AE72" s="93"/>
      <c r="AF72" s="15"/>
      <c r="AG72" s="15"/>
      <c r="AH72" s="18" t="s">
        <v>38</v>
      </c>
      <c r="AI72" s="93"/>
      <c r="AJ72" s="15"/>
    </row>
    <row r="73" spans="2:36" ht="25.5" x14ac:dyDescent="0.2">
      <c r="B73" s="6" t="s">
        <v>41</v>
      </c>
      <c r="C73" s="6" t="s">
        <v>40</v>
      </c>
      <c r="D73" s="91"/>
      <c r="E73" s="22" t="s">
        <v>614</v>
      </c>
      <c r="F73" s="91"/>
      <c r="G73" s="32" t="s">
        <v>39</v>
      </c>
      <c r="H73" s="93"/>
      <c r="I73" s="18" t="s">
        <v>22</v>
      </c>
      <c r="J73" s="18">
        <v>23</v>
      </c>
      <c r="K73" s="18">
        <v>50</v>
      </c>
      <c r="L73" s="93"/>
      <c r="M73" s="93"/>
      <c r="N73" s="78"/>
      <c r="O73" s="15"/>
      <c r="P73" s="15"/>
      <c r="Q73" s="93"/>
      <c r="R73" s="93"/>
      <c r="S73" s="15"/>
      <c r="T73" s="15"/>
      <c r="U73" s="15"/>
      <c r="V73" s="15"/>
      <c r="W73" s="93"/>
      <c r="X73" s="15"/>
      <c r="Y73" s="15"/>
      <c r="Z73" s="93"/>
      <c r="AA73" s="93"/>
      <c r="AB73" s="93"/>
      <c r="AC73" s="93"/>
      <c r="AD73" s="93"/>
      <c r="AE73" s="93"/>
      <c r="AF73" s="15"/>
      <c r="AG73" s="15"/>
      <c r="AH73" s="18" t="s">
        <v>38</v>
      </c>
      <c r="AI73" s="93"/>
      <c r="AJ73" s="15"/>
    </row>
  </sheetData>
  <autoFilter ref="A8:BE8" xr:uid="{00000000-0009-0000-0000-00000A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3:AJ67"/>
  <sheetViews>
    <sheetView topLeftCell="AA1" zoomScale="85" zoomScaleNormal="85" workbookViewId="0">
      <selection activeCell="AI9" activeCellId="7" sqref="D9:D67 F9:F67 H9:H67 L9:M67 Q9:R67 W9:W67 Z9:AE67 AI9:AI67"/>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648</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38.25" x14ac:dyDescent="0.2">
      <c r="B9" s="6" t="s">
        <v>488</v>
      </c>
      <c r="C9" s="20" t="s">
        <v>525</v>
      </c>
      <c r="D9" s="91"/>
      <c r="E9" s="7" t="s">
        <v>527</v>
      </c>
      <c r="F9" s="91"/>
      <c r="G9" s="17" t="s">
        <v>541</v>
      </c>
      <c r="H9" s="93"/>
      <c r="I9" s="16" t="s">
        <v>22</v>
      </c>
      <c r="J9" s="16">
        <v>0</v>
      </c>
      <c r="K9" s="16">
        <v>13</v>
      </c>
      <c r="L9" s="93"/>
      <c r="M9" s="98"/>
      <c r="N9" s="16"/>
      <c r="O9" s="7"/>
      <c r="P9" s="7"/>
      <c r="Q9" s="100"/>
      <c r="R9" s="100"/>
      <c r="S9" s="7"/>
      <c r="T9" s="7"/>
      <c r="U9" s="7"/>
      <c r="V9" s="7"/>
      <c r="W9" s="100"/>
      <c r="X9" s="7"/>
      <c r="Y9" s="24"/>
      <c r="Z9" s="100"/>
      <c r="AA9" s="100"/>
      <c r="AB9" s="100"/>
      <c r="AC9" s="100"/>
      <c r="AD9" s="100"/>
      <c r="AE9" s="100"/>
      <c r="AF9" s="7"/>
      <c r="AG9" s="7"/>
      <c r="AH9" s="16" t="s">
        <v>147</v>
      </c>
      <c r="AI9" s="100"/>
      <c r="AJ9" s="7"/>
    </row>
    <row r="10" spans="1:36" ht="25.5" x14ac:dyDescent="0.2">
      <c r="B10" s="25" t="s">
        <v>322</v>
      </c>
      <c r="C10" s="26" t="s">
        <v>475</v>
      </c>
      <c r="D10" s="91"/>
      <c r="E10" s="22" t="s">
        <v>474</v>
      </c>
      <c r="F10" s="91"/>
      <c r="G10" s="13" t="s">
        <v>484</v>
      </c>
      <c r="H10" s="93"/>
      <c r="I10" s="12" t="s">
        <v>22</v>
      </c>
      <c r="J10" s="12">
        <v>0</v>
      </c>
      <c r="K10" s="12">
        <v>43</v>
      </c>
      <c r="L10" s="93"/>
      <c r="M10" s="93"/>
      <c r="N10" s="78"/>
      <c r="O10" s="15"/>
      <c r="P10" s="15"/>
      <c r="Q10" s="93"/>
      <c r="R10" s="93"/>
      <c r="S10" s="15"/>
      <c r="T10" s="15"/>
      <c r="U10" s="15"/>
      <c r="V10" s="15"/>
      <c r="W10" s="93"/>
      <c r="X10" s="15"/>
      <c r="Y10" s="15"/>
      <c r="Z10" s="93"/>
      <c r="AA10" s="93"/>
      <c r="AB10" s="93"/>
      <c r="AC10" s="93"/>
      <c r="AD10" s="93"/>
      <c r="AE10" s="93"/>
      <c r="AF10" s="15"/>
      <c r="AG10" s="15"/>
      <c r="AH10" s="12" t="s">
        <v>147</v>
      </c>
      <c r="AI10" s="93"/>
      <c r="AJ10" s="15"/>
    </row>
    <row r="11" spans="1:36" ht="25.5" x14ac:dyDescent="0.2">
      <c r="B11" s="25" t="s">
        <v>322</v>
      </c>
      <c r="C11" s="26" t="s">
        <v>475</v>
      </c>
      <c r="D11" s="91"/>
      <c r="E11" s="22" t="s">
        <v>474</v>
      </c>
      <c r="F11" s="91"/>
      <c r="G11" s="13" t="s">
        <v>483</v>
      </c>
      <c r="H11" s="93"/>
      <c r="I11" s="12" t="s">
        <v>22</v>
      </c>
      <c r="J11" s="12">
        <v>43</v>
      </c>
      <c r="K11" s="12">
        <v>43</v>
      </c>
      <c r="L11" s="93"/>
      <c r="M11" s="93"/>
      <c r="N11" s="78"/>
      <c r="O11" s="15"/>
      <c r="P11" s="15"/>
      <c r="Q11" s="93"/>
      <c r="R11" s="93"/>
      <c r="S11" s="15"/>
      <c r="T11" s="15"/>
      <c r="U11" s="15"/>
      <c r="V11" s="15"/>
      <c r="W11" s="93"/>
      <c r="X11" s="15"/>
      <c r="Y11" s="15"/>
      <c r="Z11" s="93"/>
      <c r="AA11" s="93"/>
      <c r="AB11" s="93"/>
      <c r="AC11" s="93"/>
      <c r="AD11" s="93"/>
      <c r="AE11" s="93"/>
      <c r="AF11" s="15"/>
      <c r="AG11" s="15"/>
      <c r="AH11" s="12" t="s">
        <v>147</v>
      </c>
      <c r="AI11" s="93"/>
      <c r="AJ11" s="15"/>
    </row>
    <row r="12" spans="1:36" ht="25.5" x14ac:dyDescent="0.2">
      <c r="B12" s="25" t="s">
        <v>322</v>
      </c>
      <c r="C12" s="26" t="s">
        <v>475</v>
      </c>
      <c r="D12" s="91"/>
      <c r="E12" s="22" t="s">
        <v>474</v>
      </c>
      <c r="F12" s="91"/>
      <c r="G12" s="13" t="s">
        <v>482</v>
      </c>
      <c r="H12" s="93"/>
      <c r="I12" s="12" t="s">
        <v>22</v>
      </c>
      <c r="J12" s="12">
        <v>43</v>
      </c>
      <c r="K12" s="12">
        <v>43</v>
      </c>
      <c r="L12" s="93"/>
      <c r="M12" s="93"/>
      <c r="N12" s="78"/>
      <c r="O12" s="15"/>
      <c r="P12" s="15"/>
      <c r="Q12" s="93"/>
      <c r="R12" s="93"/>
      <c r="S12" s="15"/>
      <c r="T12" s="15"/>
      <c r="U12" s="15"/>
      <c r="V12" s="15"/>
      <c r="W12" s="93"/>
      <c r="X12" s="15"/>
      <c r="Y12" s="15"/>
      <c r="Z12" s="93"/>
      <c r="AA12" s="93"/>
      <c r="AB12" s="93"/>
      <c r="AC12" s="93"/>
      <c r="AD12" s="93"/>
      <c r="AE12" s="93"/>
      <c r="AF12" s="15"/>
      <c r="AG12" s="15"/>
      <c r="AH12" s="12" t="s">
        <v>147</v>
      </c>
      <c r="AI12" s="93"/>
      <c r="AJ12" s="15"/>
    </row>
    <row r="13" spans="1:36" ht="25.5" x14ac:dyDescent="0.2">
      <c r="B13" s="25" t="s">
        <v>322</v>
      </c>
      <c r="C13" s="26" t="s">
        <v>475</v>
      </c>
      <c r="D13" s="91"/>
      <c r="E13" s="22" t="s">
        <v>474</v>
      </c>
      <c r="F13" s="91"/>
      <c r="G13" s="13" t="s">
        <v>481</v>
      </c>
      <c r="H13" s="93"/>
      <c r="I13" s="12" t="s">
        <v>22</v>
      </c>
      <c r="J13" s="12">
        <v>27</v>
      </c>
      <c r="K13" s="12">
        <v>16</v>
      </c>
      <c r="L13" s="93"/>
      <c r="M13" s="93"/>
      <c r="N13" s="78"/>
      <c r="O13" s="15"/>
      <c r="P13" s="15"/>
      <c r="Q13" s="93"/>
      <c r="R13" s="93"/>
      <c r="S13" s="15"/>
      <c r="T13" s="15"/>
      <c r="U13" s="15"/>
      <c r="V13" s="15"/>
      <c r="W13" s="93"/>
      <c r="X13" s="15"/>
      <c r="Y13" s="15"/>
      <c r="Z13" s="93"/>
      <c r="AA13" s="93"/>
      <c r="AB13" s="93"/>
      <c r="AC13" s="93"/>
      <c r="AD13" s="93"/>
      <c r="AE13" s="93"/>
      <c r="AF13" s="15"/>
      <c r="AG13" s="15"/>
      <c r="AH13" s="12" t="s">
        <v>147</v>
      </c>
      <c r="AI13" s="93"/>
      <c r="AJ13" s="15"/>
    </row>
    <row r="14" spans="1:36" ht="25.5" x14ac:dyDescent="0.2">
      <c r="B14" s="25" t="s">
        <v>322</v>
      </c>
      <c r="C14" s="26" t="s">
        <v>475</v>
      </c>
      <c r="D14" s="91"/>
      <c r="E14" s="22" t="s">
        <v>474</v>
      </c>
      <c r="F14" s="91"/>
      <c r="G14" s="13" t="s">
        <v>480</v>
      </c>
      <c r="H14" s="93"/>
      <c r="I14" s="12" t="s">
        <v>22</v>
      </c>
      <c r="J14" s="12">
        <v>13</v>
      </c>
      <c r="K14" s="12">
        <v>13</v>
      </c>
      <c r="L14" s="93"/>
      <c r="M14" s="93"/>
      <c r="N14" s="78"/>
      <c r="O14" s="15"/>
      <c r="P14" s="15"/>
      <c r="Q14" s="93"/>
      <c r="R14" s="93"/>
      <c r="S14" s="15"/>
      <c r="T14" s="15"/>
      <c r="U14" s="15"/>
      <c r="V14" s="15"/>
      <c r="W14" s="93"/>
      <c r="X14" s="15"/>
      <c r="Y14" s="15"/>
      <c r="Z14" s="93"/>
      <c r="AA14" s="93"/>
      <c r="AB14" s="93"/>
      <c r="AC14" s="93"/>
      <c r="AD14" s="93"/>
      <c r="AE14" s="93"/>
      <c r="AF14" s="15"/>
      <c r="AG14" s="15"/>
      <c r="AH14" s="12" t="s">
        <v>147</v>
      </c>
      <c r="AI14" s="93"/>
      <c r="AJ14" s="15"/>
    </row>
    <row r="15" spans="1:36" ht="25.5" x14ac:dyDescent="0.2">
      <c r="B15" s="25" t="s">
        <v>322</v>
      </c>
      <c r="C15" s="26" t="s">
        <v>475</v>
      </c>
      <c r="D15" s="91"/>
      <c r="E15" s="22" t="s">
        <v>474</v>
      </c>
      <c r="F15" s="91"/>
      <c r="G15" s="13" t="s">
        <v>479</v>
      </c>
      <c r="H15" s="93"/>
      <c r="I15" s="12" t="s">
        <v>22</v>
      </c>
      <c r="J15" s="12">
        <v>13</v>
      </c>
      <c r="K15" s="12">
        <v>13</v>
      </c>
      <c r="L15" s="93"/>
      <c r="M15" s="93"/>
      <c r="N15" s="78"/>
      <c r="O15" s="15"/>
      <c r="P15" s="15"/>
      <c r="Q15" s="93"/>
      <c r="R15" s="93"/>
      <c r="S15" s="15"/>
      <c r="T15" s="15"/>
      <c r="U15" s="15"/>
      <c r="V15" s="15"/>
      <c r="W15" s="93"/>
      <c r="X15" s="15"/>
      <c r="Y15" s="15"/>
      <c r="Z15" s="93"/>
      <c r="AA15" s="93"/>
      <c r="AB15" s="93"/>
      <c r="AC15" s="93"/>
      <c r="AD15" s="93"/>
      <c r="AE15" s="93"/>
      <c r="AF15" s="15"/>
      <c r="AG15" s="15"/>
      <c r="AH15" s="12" t="s">
        <v>147</v>
      </c>
      <c r="AI15" s="93"/>
      <c r="AJ15" s="15"/>
    </row>
    <row r="16" spans="1:36" ht="25.5" x14ac:dyDescent="0.2">
      <c r="B16" s="25" t="s">
        <v>322</v>
      </c>
      <c r="C16" s="20" t="s">
        <v>426</v>
      </c>
      <c r="D16" s="91"/>
      <c r="E16" s="15" t="s">
        <v>433</v>
      </c>
      <c r="F16" s="91"/>
      <c r="G16" s="19" t="s">
        <v>432</v>
      </c>
      <c r="H16" s="93"/>
      <c r="I16" s="19" t="s">
        <v>22</v>
      </c>
      <c r="J16" s="19">
        <v>0</v>
      </c>
      <c r="K16" s="19">
        <v>1</v>
      </c>
      <c r="L16" s="93"/>
      <c r="M16" s="93"/>
      <c r="N16" s="78"/>
      <c r="O16" s="15"/>
      <c r="P16" s="15"/>
      <c r="Q16" s="93"/>
      <c r="R16" s="93"/>
      <c r="S16" s="15"/>
      <c r="T16" s="15"/>
      <c r="U16" s="15"/>
      <c r="V16" s="15"/>
      <c r="W16" s="93"/>
      <c r="X16" s="15"/>
      <c r="Y16" s="15"/>
      <c r="Z16" s="93"/>
      <c r="AA16" s="93"/>
      <c r="AB16" s="93"/>
      <c r="AC16" s="93"/>
      <c r="AD16" s="93"/>
      <c r="AE16" s="93"/>
      <c r="AF16" s="15"/>
      <c r="AG16" s="15"/>
      <c r="AH16" s="9" t="s">
        <v>147</v>
      </c>
      <c r="AI16" s="93"/>
      <c r="AJ16" s="15"/>
    </row>
    <row r="17" spans="2:36" ht="25.5" x14ac:dyDescent="0.2">
      <c r="B17" s="25" t="s">
        <v>322</v>
      </c>
      <c r="C17" s="20" t="s">
        <v>410</v>
      </c>
      <c r="D17" s="91"/>
      <c r="E17" s="22" t="s">
        <v>416</v>
      </c>
      <c r="F17" s="91"/>
      <c r="G17" s="19" t="s">
        <v>418</v>
      </c>
      <c r="H17" s="93"/>
      <c r="I17" s="5" t="s">
        <v>22</v>
      </c>
      <c r="J17" s="5">
        <v>0</v>
      </c>
      <c r="K17" s="5">
        <v>1</v>
      </c>
      <c r="L17" s="93"/>
      <c r="M17" s="93"/>
      <c r="N17" s="78"/>
      <c r="O17" s="15"/>
      <c r="P17" s="15"/>
      <c r="Q17" s="93"/>
      <c r="R17" s="93"/>
      <c r="S17" s="15"/>
      <c r="T17" s="15"/>
      <c r="U17" s="15"/>
      <c r="V17" s="15"/>
      <c r="W17" s="93"/>
      <c r="X17" s="15"/>
      <c r="Y17" s="15"/>
      <c r="Z17" s="93"/>
      <c r="AA17" s="93"/>
      <c r="AB17" s="93"/>
      <c r="AC17" s="93"/>
      <c r="AD17" s="93"/>
      <c r="AE17" s="93"/>
      <c r="AF17" s="15"/>
      <c r="AG17" s="15"/>
      <c r="AH17" s="5" t="s">
        <v>147</v>
      </c>
      <c r="AI17" s="93"/>
      <c r="AJ17" s="15"/>
    </row>
    <row r="18" spans="2:36" ht="25.5" x14ac:dyDescent="0.2">
      <c r="B18" s="25" t="s">
        <v>322</v>
      </c>
      <c r="C18" s="20" t="s">
        <v>410</v>
      </c>
      <c r="D18" s="91"/>
      <c r="E18" s="22" t="s">
        <v>416</v>
      </c>
      <c r="F18" s="91"/>
      <c r="G18" s="19" t="s">
        <v>417</v>
      </c>
      <c r="H18" s="93"/>
      <c r="I18" s="5" t="s">
        <v>22</v>
      </c>
      <c r="J18" s="5">
        <v>0</v>
      </c>
      <c r="K18" s="5">
        <v>1</v>
      </c>
      <c r="L18" s="93"/>
      <c r="M18" s="93"/>
      <c r="N18" s="78"/>
      <c r="O18" s="15"/>
      <c r="P18" s="15"/>
      <c r="Q18" s="93"/>
      <c r="R18" s="93"/>
      <c r="S18" s="15"/>
      <c r="T18" s="15"/>
      <c r="U18" s="15"/>
      <c r="V18" s="15"/>
      <c r="W18" s="93"/>
      <c r="X18" s="15"/>
      <c r="Y18" s="15"/>
      <c r="Z18" s="93"/>
      <c r="AA18" s="93"/>
      <c r="AB18" s="93"/>
      <c r="AC18" s="93"/>
      <c r="AD18" s="93"/>
      <c r="AE18" s="93"/>
      <c r="AF18" s="15"/>
      <c r="AG18" s="15"/>
      <c r="AH18" s="5" t="s">
        <v>147</v>
      </c>
      <c r="AI18" s="93"/>
      <c r="AJ18" s="15"/>
    </row>
    <row r="19" spans="2:36" ht="25.5" x14ac:dyDescent="0.2">
      <c r="B19" s="25" t="s">
        <v>322</v>
      </c>
      <c r="C19" s="20" t="s">
        <v>410</v>
      </c>
      <c r="D19" s="91"/>
      <c r="E19" s="22" t="s">
        <v>409</v>
      </c>
      <c r="F19" s="91"/>
      <c r="G19" s="19" t="s">
        <v>413</v>
      </c>
      <c r="H19" s="93"/>
      <c r="I19" s="19" t="s">
        <v>22</v>
      </c>
      <c r="J19" s="19">
        <v>14</v>
      </c>
      <c r="K19" s="19">
        <v>14</v>
      </c>
      <c r="L19" s="93"/>
      <c r="M19" s="93"/>
      <c r="N19" s="78"/>
      <c r="O19" s="15"/>
      <c r="P19" s="15"/>
      <c r="Q19" s="93"/>
      <c r="R19" s="93"/>
      <c r="S19" s="15"/>
      <c r="T19" s="15"/>
      <c r="U19" s="15"/>
      <c r="V19" s="15"/>
      <c r="W19" s="93"/>
      <c r="X19" s="15"/>
      <c r="Y19" s="15"/>
      <c r="Z19" s="93"/>
      <c r="AA19" s="93"/>
      <c r="AB19" s="93"/>
      <c r="AC19" s="93"/>
      <c r="AD19" s="93"/>
      <c r="AE19" s="93"/>
      <c r="AF19" s="15"/>
      <c r="AG19" s="15"/>
      <c r="AH19" s="5" t="s">
        <v>147</v>
      </c>
      <c r="AI19" s="93"/>
      <c r="AJ19" s="15"/>
    </row>
    <row r="20" spans="2:36" ht="38.25" x14ac:dyDescent="0.2">
      <c r="B20" s="25" t="s">
        <v>322</v>
      </c>
      <c r="C20" s="20" t="s">
        <v>410</v>
      </c>
      <c r="D20" s="91"/>
      <c r="E20" s="22" t="s">
        <v>409</v>
      </c>
      <c r="F20" s="91"/>
      <c r="G20" s="19" t="s">
        <v>412</v>
      </c>
      <c r="H20" s="93"/>
      <c r="I20" s="19" t="s">
        <v>22</v>
      </c>
      <c r="J20" s="19">
        <v>1</v>
      </c>
      <c r="K20" s="19">
        <v>1</v>
      </c>
      <c r="L20" s="93"/>
      <c r="M20" s="93"/>
      <c r="N20" s="78"/>
      <c r="O20" s="15"/>
      <c r="P20" s="15"/>
      <c r="Q20" s="93"/>
      <c r="R20" s="93"/>
      <c r="S20" s="15"/>
      <c r="T20" s="15"/>
      <c r="U20" s="15"/>
      <c r="V20" s="15"/>
      <c r="W20" s="93"/>
      <c r="X20" s="15"/>
      <c r="Y20" s="15"/>
      <c r="Z20" s="93"/>
      <c r="AA20" s="93"/>
      <c r="AB20" s="93"/>
      <c r="AC20" s="93"/>
      <c r="AD20" s="93"/>
      <c r="AE20" s="93"/>
      <c r="AF20" s="15"/>
      <c r="AG20" s="15"/>
      <c r="AH20" s="5" t="s">
        <v>147</v>
      </c>
      <c r="AI20" s="93"/>
      <c r="AJ20" s="15"/>
    </row>
    <row r="21" spans="2:36" ht="25.5" x14ac:dyDescent="0.2">
      <c r="B21" s="25" t="s">
        <v>322</v>
      </c>
      <c r="C21" s="20" t="s">
        <v>410</v>
      </c>
      <c r="D21" s="91"/>
      <c r="E21" s="22" t="s">
        <v>409</v>
      </c>
      <c r="F21" s="91"/>
      <c r="G21" s="19" t="s">
        <v>411</v>
      </c>
      <c r="H21" s="93"/>
      <c r="I21" s="19" t="s">
        <v>22</v>
      </c>
      <c r="J21" s="19">
        <v>0</v>
      </c>
      <c r="K21" s="19">
        <v>1</v>
      </c>
      <c r="L21" s="93"/>
      <c r="M21" s="93"/>
      <c r="N21" s="78"/>
      <c r="O21" s="15"/>
      <c r="P21" s="15"/>
      <c r="Q21" s="93"/>
      <c r="R21" s="93"/>
      <c r="S21" s="15"/>
      <c r="T21" s="15"/>
      <c r="U21" s="15"/>
      <c r="V21" s="15"/>
      <c r="W21" s="93"/>
      <c r="X21" s="15"/>
      <c r="Y21" s="15"/>
      <c r="Z21" s="93"/>
      <c r="AA21" s="93"/>
      <c r="AB21" s="93"/>
      <c r="AC21" s="93"/>
      <c r="AD21" s="93"/>
      <c r="AE21" s="93"/>
      <c r="AF21" s="15"/>
      <c r="AG21" s="15"/>
      <c r="AH21" s="5" t="s">
        <v>147</v>
      </c>
      <c r="AI21" s="93"/>
      <c r="AJ21" s="15"/>
    </row>
    <row r="22" spans="2:36" ht="38.25" x14ac:dyDescent="0.2">
      <c r="B22" s="25" t="s">
        <v>322</v>
      </c>
      <c r="C22" s="20" t="s">
        <v>410</v>
      </c>
      <c r="D22" s="91"/>
      <c r="E22" s="22" t="s">
        <v>409</v>
      </c>
      <c r="F22" s="91"/>
      <c r="G22" s="19" t="s">
        <v>408</v>
      </c>
      <c r="H22" s="93"/>
      <c r="I22" s="19" t="s">
        <v>22</v>
      </c>
      <c r="J22" s="19">
        <v>0</v>
      </c>
      <c r="K22" s="19">
        <v>13</v>
      </c>
      <c r="L22" s="93"/>
      <c r="M22" s="93"/>
      <c r="N22" s="78"/>
      <c r="O22" s="15"/>
      <c r="P22" s="15"/>
      <c r="Q22" s="93"/>
      <c r="R22" s="93"/>
      <c r="S22" s="15"/>
      <c r="T22" s="15"/>
      <c r="U22" s="15"/>
      <c r="V22" s="15"/>
      <c r="W22" s="93"/>
      <c r="X22" s="15"/>
      <c r="Y22" s="15"/>
      <c r="Z22" s="93"/>
      <c r="AA22" s="93"/>
      <c r="AB22" s="93"/>
      <c r="AC22" s="93"/>
      <c r="AD22" s="93"/>
      <c r="AE22" s="93"/>
      <c r="AF22" s="15"/>
      <c r="AG22" s="15"/>
      <c r="AH22" s="5" t="s">
        <v>147</v>
      </c>
      <c r="AI22" s="93"/>
      <c r="AJ22" s="15"/>
    </row>
    <row r="23" spans="2:36" ht="38.25" x14ac:dyDescent="0.2">
      <c r="B23" s="25" t="s">
        <v>322</v>
      </c>
      <c r="C23" s="20" t="s">
        <v>401</v>
      </c>
      <c r="D23" s="91"/>
      <c r="E23" s="22" t="s">
        <v>400</v>
      </c>
      <c r="F23" s="91"/>
      <c r="G23" s="19" t="s">
        <v>407</v>
      </c>
      <c r="H23" s="93"/>
      <c r="I23" s="5" t="s">
        <v>22</v>
      </c>
      <c r="J23" s="5">
        <v>1500</v>
      </c>
      <c r="K23" s="5">
        <v>1300</v>
      </c>
      <c r="L23" s="93"/>
      <c r="M23" s="93"/>
      <c r="N23" s="78"/>
      <c r="O23" s="15"/>
      <c r="P23" s="15"/>
      <c r="Q23" s="93"/>
      <c r="R23" s="93"/>
      <c r="S23" s="15"/>
      <c r="T23" s="15"/>
      <c r="U23" s="15"/>
      <c r="V23" s="15"/>
      <c r="W23" s="93"/>
      <c r="X23" s="15"/>
      <c r="Y23" s="15"/>
      <c r="Z23" s="93"/>
      <c r="AA23" s="93"/>
      <c r="AB23" s="93"/>
      <c r="AC23" s="93"/>
      <c r="AD23" s="93"/>
      <c r="AE23" s="93"/>
      <c r="AF23" s="15"/>
      <c r="AG23" s="15"/>
      <c r="AH23" s="5" t="s">
        <v>147</v>
      </c>
      <c r="AI23" s="93"/>
      <c r="AJ23" s="15"/>
    </row>
    <row r="24" spans="2:36" ht="25.5" x14ac:dyDescent="0.2">
      <c r="B24" s="25" t="s">
        <v>322</v>
      </c>
      <c r="C24" s="20" t="s">
        <v>401</v>
      </c>
      <c r="D24" s="91"/>
      <c r="E24" s="22" t="s">
        <v>400</v>
      </c>
      <c r="F24" s="91"/>
      <c r="G24" s="19" t="s">
        <v>406</v>
      </c>
      <c r="H24" s="93"/>
      <c r="I24" s="5" t="s">
        <v>22</v>
      </c>
      <c r="J24" s="5">
        <v>789</v>
      </c>
      <c r="K24" s="5">
        <v>1000</v>
      </c>
      <c r="L24" s="93"/>
      <c r="M24" s="93"/>
      <c r="N24" s="78"/>
      <c r="O24" s="15"/>
      <c r="P24" s="15"/>
      <c r="Q24" s="93"/>
      <c r="R24" s="93"/>
      <c r="S24" s="15"/>
      <c r="T24" s="15"/>
      <c r="U24" s="15"/>
      <c r="V24" s="15"/>
      <c r="W24" s="93"/>
      <c r="X24" s="15"/>
      <c r="Y24" s="15"/>
      <c r="Z24" s="93"/>
      <c r="AA24" s="93"/>
      <c r="AB24" s="93"/>
      <c r="AC24" s="93"/>
      <c r="AD24" s="93"/>
      <c r="AE24" s="93"/>
      <c r="AF24" s="15"/>
      <c r="AG24" s="15"/>
      <c r="AH24" s="5" t="s">
        <v>147</v>
      </c>
      <c r="AI24" s="93"/>
      <c r="AJ24" s="15"/>
    </row>
    <row r="25" spans="2:36" ht="38.25" x14ac:dyDescent="0.2">
      <c r="B25" s="25" t="s">
        <v>322</v>
      </c>
      <c r="C25" s="20" t="s">
        <v>401</v>
      </c>
      <c r="D25" s="91"/>
      <c r="E25" s="22" t="s">
        <v>400</v>
      </c>
      <c r="F25" s="91"/>
      <c r="G25" s="19" t="s">
        <v>405</v>
      </c>
      <c r="H25" s="93"/>
      <c r="I25" s="19" t="s">
        <v>22</v>
      </c>
      <c r="J25" s="5">
        <v>2</v>
      </c>
      <c r="K25" s="5">
        <v>1</v>
      </c>
      <c r="L25" s="93"/>
      <c r="M25" s="93"/>
      <c r="N25" s="78"/>
      <c r="O25" s="15"/>
      <c r="P25" s="15"/>
      <c r="Q25" s="93"/>
      <c r="R25" s="93"/>
      <c r="S25" s="15"/>
      <c r="T25" s="15"/>
      <c r="U25" s="15"/>
      <c r="V25" s="15"/>
      <c r="W25" s="93"/>
      <c r="X25" s="15"/>
      <c r="Y25" s="15"/>
      <c r="Z25" s="93"/>
      <c r="AA25" s="93"/>
      <c r="AB25" s="93"/>
      <c r="AC25" s="93"/>
      <c r="AD25" s="93"/>
      <c r="AE25" s="93"/>
      <c r="AF25" s="15"/>
      <c r="AG25" s="15"/>
      <c r="AH25" s="5" t="s">
        <v>147</v>
      </c>
      <c r="AI25" s="93"/>
      <c r="AJ25" s="15"/>
    </row>
    <row r="26" spans="2:36" ht="25.5" x14ac:dyDescent="0.2">
      <c r="B26" s="25" t="s">
        <v>322</v>
      </c>
      <c r="C26" s="20" t="s">
        <v>401</v>
      </c>
      <c r="D26" s="91"/>
      <c r="E26" s="22" t="s">
        <v>400</v>
      </c>
      <c r="F26" s="91"/>
      <c r="G26" s="19" t="s">
        <v>404</v>
      </c>
      <c r="H26" s="93"/>
      <c r="I26" s="19" t="s">
        <v>22</v>
      </c>
      <c r="J26" s="5">
        <v>0</v>
      </c>
      <c r="K26" s="5">
        <v>15</v>
      </c>
      <c r="L26" s="93"/>
      <c r="M26" s="93"/>
      <c r="N26" s="78"/>
      <c r="O26" s="15"/>
      <c r="P26" s="15"/>
      <c r="Q26" s="93"/>
      <c r="R26" s="93"/>
      <c r="S26" s="15"/>
      <c r="T26" s="15"/>
      <c r="U26" s="15"/>
      <c r="V26" s="15"/>
      <c r="W26" s="93"/>
      <c r="X26" s="15"/>
      <c r="Y26" s="15"/>
      <c r="Z26" s="93"/>
      <c r="AA26" s="93"/>
      <c r="AB26" s="93"/>
      <c r="AC26" s="93"/>
      <c r="AD26" s="93"/>
      <c r="AE26" s="93"/>
      <c r="AF26" s="15"/>
      <c r="AG26" s="15"/>
      <c r="AH26" s="5" t="s">
        <v>147</v>
      </c>
      <c r="AI26" s="93"/>
      <c r="AJ26" s="15"/>
    </row>
    <row r="27" spans="2:36" ht="25.5" x14ac:dyDescent="0.2">
      <c r="B27" s="25" t="s">
        <v>322</v>
      </c>
      <c r="C27" s="20" t="s">
        <v>401</v>
      </c>
      <c r="D27" s="91"/>
      <c r="E27" s="22" t="s">
        <v>400</v>
      </c>
      <c r="F27" s="91"/>
      <c r="G27" s="19" t="s">
        <v>403</v>
      </c>
      <c r="H27" s="93"/>
      <c r="I27" s="19" t="s">
        <v>22</v>
      </c>
      <c r="J27" s="5">
        <v>0</v>
      </c>
      <c r="K27" s="5">
        <v>43</v>
      </c>
      <c r="L27" s="93"/>
      <c r="M27" s="93"/>
      <c r="N27" s="78"/>
      <c r="O27" s="15"/>
      <c r="P27" s="15"/>
      <c r="Q27" s="93"/>
      <c r="R27" s="93"/>
      <c r="S27" s="15"/>
      <c r="T27" s="15"/>
      <c r="U27" s="15"/>
      <c r="V27" s="15"/>
      <c r="W27" s="93"/>
      <c r="X27" s="15"/>
      <c r="Y27" s="15"/>
      <c r="Z27" s="93"/>
      <c r="AA27" s="93"/>
      <c r="AB27" s="93"/>
      <c r="AC27" s="93"/>
      <c r="AD27" s="93"/>
      <c r="AE27" s="93"/>
      <c r="AF27" s="15"/>
      <c r="AG27" s="15"/>
      <c r="AH27" s="5" t="s">
        <v>147</v>
      </c>
      <c r="AI27" s="93"/>
      <c r="AJ27" s="15"/>
    </row>
    <row r="28" spans="2:36" ht="38.25" x14ac:dyDescent="0.2">
      <c r="B28" s="25" t="s">
        <v>322</v>
      </c>
      <c r="C28" s="20" t="s">
        <v>401</v>
      </c>
      <c r="D28" s="91"/>
      <c r="E28" s="22" t="s">
        <v>400</v>
      </c>
      <c r="F28" s="91"/>
      <c r="G28" s="19" t="s">
        <v>402</v>
      </c>
      <c r="H28" s="93"/>
      <c r="I28" s="19" t="s">
        <v>22</v>
      </c>
      <c r="J28" s="5">
        <v>1</v>
      </c>
      <c r="K28" s="5">
        <v>1</v>
      </c>
      <c r="L28" s="93"/>
      <c r="M28" s="93"/>
      <c r="N28" s="78"/>
      <c r="O28" s="15"/>
      <c r="P28" s="15"/>
      <c r="Q28" s="93"/>
      <c r="R28" s="93"/>
      <c r="S28" s="15"/>
      <c r="T28" s="15"/>
      <c r="U28" s="15"/>
      <c r="V28" s="15"/>
      <c r="W28" s="93"/>
      <c r="X28" s="15"/>
      <c r="Y28" s="15"/>
      <c r="Z28" s="93"/>
      <c r="AA28" s="93"/>
      <c r="AB28" s="93"/>
      <c r="AC28" s="93"/>
      <c r="AD28" s="93"/>
      <c r="AE28" s="93"/>
      <c r="AF28" s="15"/>
      <c r="AG28" s="15"/>
      <c r="AH28" s="5" t="s">
        <v>147</v>
      </c>
      <c r="AI28" s="93"/>
      <c r="AJ28" s="15"/>
    </row>
    <row r="29" spans="2:36" ht="38.25" x14ac:dyDescent="0.2">
      <c r="B29" s="25" t="s">
        <v>322</v>
      </c>
      <c r="C29" s="20" t="s">
        <v>401</v>
      </c>
      <c r="D29" s="91"/>
      <c r="E29" s="22" t="s">
        <v>400</v>
      </c>
      <c r="F29" s="91"/>
      <c r="G29" s="19" t="s">
        <v>399</v>
      </c>
      <c r="H29" s="93"/>
      <c r="I29" s="19" t="s">
        <v>22</v>
      </c>
      <c r="J29" s="5">
        <v>0</v>
      </c>
      <c r="K29" s="5">
        <v>1</v>
      </c>
      <c r="L29" s="93"/>
      <c r="M29" s="93"/>
      <c r="N29" s="78"/>
      <c r="O29" s="15"/>
      <c r="P29" s="15"/>
      <c r="Q29" s="93"/>
      <c r="R29" s="93"/>
      <c r="S29" s="15"/>
      <c r="T29" s="15"/>
      <c r="U29" s="15"/>
      <c r="V29" s="15"/>
      <c r="W29" s="93"/>
      <c r="X29" s="15"/>
      <c r="Y29" s="15"/>
      <c r="Z29" s="93"/>
      <c r="AA29" s="93"/>
      <c r="AB29" s="93"/>
      <c r="AC29" s="93"/>
      <c r="AD29" s="93"/>
      <c r="AE29" s="93"/>
      <c r="AF29" s="15"/>
      <c r="AG29" s="15"/>
      <c r="AH29" s="5" t="s">
        <v>147</v>
      </c>
      <c r="AI29" s="93"/>
      <c r="AJ29" s="15"/>
    </row>
    <row r="30" spans="2:36" ht="25.5" x14ac:dyDescent="0.2">
      <c r="B30" s="25" t="s">
        <v>322</v>
      </c>
      <c r="C30" s="20" t="s">
        <v>389</v>
      </c>
      <c r="D30" s="91"/>
      <c r="E30" s="15" t="s">
        <v>394</v>
      </c>
      <c r="F30" s="91"/>
      <c r="G30" s="19" t="s">
        <v>398</v>
      </c>
      <c r="H30" s="93"/>
      <c r="I30" s="19" t="s">
        <v>22</v>
      </c>
      <c r="J30" s="19">
        <v>1</v>
      </c>
      <c r="K30" s="19">
        <v>1</v>
      </c>
      <c r="L30" s="93"/>
      <c r="M30" s="93"/>
      <c r="N30" s="78"/>
      <c r="O30" s="15"/>
      <c r="P30" s="15"/>
      <c r="Q30" s="93"/>
      <c r="R30" s="93"/>
      <c r="S30" s="15"/>
      <c r="T30" s="15"/>
      <c r="U30" s="15"/>
      <c r="V30" s="15"/>
      <c r="W30" s="93"/>
      <c r="X30" s="15"/>
      <c r="Y30" s="15"/>
      <c r="Z30" s="93"/>
      <c r="AA30" s="93"/>
      <c r="AB30" s="93"/>
      <c r="AC30" s="93"/>
      <c r="AD30" s="93"/>
      <c r="AE30" s="93"/>
      <c r="AF30" s="15"/>
      <c r="AG30" s="15"/>
      <c r="AH30" s="5" t="s">
        <v>147</v>
      </c>
      <c r="AI30" s="93"/>
      <c r="AJ30" s="15"/>
    </row>
    <row r="31" spans="2:36" ht="25.5" x14ac:dyDescent="0.2">
      <c r="B31" s="25" t="s">
        <v>322</v>
      </c>
      <c r="C31" s="20" t="s">
        <v>389</v>
      </c>
      <c r="D31" s="91"/>
      <c r="E31" s="15" t="s">
        <v>394</v>
      </c>
      <c r="F31" s="91"/>
      <c r="G31" s="19" t="s">
        <v>397</v>
      </c>
      <c r="H31" s="93"/>
      <c r="I31" s="19" t="s">
        <v>22</v>
      </c>
      <c r="J31" s="29">
        <v>1581</v>
      </c>
      <c r="K31" s="29">
        <v>1700</v>
      </c>
      <c r="L31" s="93"/>
      <c r="M31" s="93"/>
      <c r="N31" s="78"/>
      <c r="O31" s="15"/>
      <c r="P31" s="15"/>
      <c r="Q31" s="93"/>
      <c r="R31" s="93"/>
      <c r="S31" s="15"/>
      <c r="T31" s="15"/>
      <c r="U31" s="15"/>
      <c r="V31" s="15"/>
      <c r="W31" s="93"/>
      <c r="X31" s="15"/>
      <c r="Y31" s="15"/>
      <c r="Z31" s="93"/>
      <c r="AA31" s="93"/>
      <c r="AB31" s="93"/>
      <c r="AC31" s="93"/>
      <c r="AD31" s="93"/>
      <c r="AE31" s="93"/>
      <c r="AF31" s="15"/>
      <c r="AG31" s="15"/>
      <c r="AH31" s="5" t="s">
        <v>147</v>
      </c>
      <c r="AI31" s="93"/>
      <c r="AJ31" s="15"/>
    </row>
    <row r="32" spans="2:36" ht="25.5" x14ac:dyDescent="0.2">
      <c r="B32" s="25" t="s">
        <v>322</v>
      </c>
      <c r="C32" s="20" t="s">
        <v>389</v>
      </c>
      <c r="D32" s="91"/>
      <c r="E32" s="15" t="s">
        <v>394</v>
      </c>
      <c r="F32" s="91"/>
      <c r="G32" s="19" t="s">
        <v>396</v>
      </c>
      <c r="H32" s="93"/>
      <c r="I32" s="19" t="s">
        <v>22</v>
      </c>
      <c r="J32" s="29">
        <v>1915</v>
      </c>
      <c r="K32" s="29">
        <v>2000</v>
      </c>
      <c r="L32" s="93"/>
      <c r="M32" s="93"/>
      <c r="N32" s="78"/>
      <c r="O32" s="15"/>
      <c r="P32" s="15"/>
      <c r="Q32" s="93"/>
      <c r="R32" s="93"/>
      <c r="S32" s="15"/>
      <c r="T32" s="15"/>
      <c r="U32" s="15"/>
      <c r="V32" s="15"/>
      <c r="W32" s="93"/>
      <c r="X32" s="15"/>
      <c r="Y32" s="15"/>
      <c r="Z32" s="93"/>
      <c r="AA32" s="93"/>
      <c r="AB32" s="93"/>
      <c r="AC32" s="93"/>
      <c r="AD32" s="93"/>
      <c r="AE32" s="93"/>
      <c r="AF32" s="15"/>
      <c r="AG32" s="15"/>
      <c r="AH32" s="5" t="s">
        <v>147</v>
      </c>
      <c r="AI32" s="93"/>
      <c r="AJ32" s="15"/>
    </row>
    <row r="33" spans="2:36" ht="25.5" x14ac:dyDescent="0.2">
      <c r="B33" s="25" t="s">
        <v>322</v>
      </c>
      <c r="C33" s="20" t="s">
        <v>389</v>
      </c>
      <c r="D33" s="91"/>
      <c r="E33" s="15" t="s">
        <v>394</v>
      </c>
      <c r="F33" s="91"/>
      <c r="G33" s="19" t="s">
        <v>395</v>
      </c>
      <c r="H33" s="93"/>
      <c r="I33" s="19" t="s">
        <v>22</v>
      </c>
      <c r="J33" s="19">
        <v>1</v>
      </c>
      <c r="K33" s="19">
        <v>1</v>
      </c>
      <c r="L33" s="93"/>
      <c r="M33" s="93"/>
      <c r="N33" s="78"/>
      <c r="O33" s="15"/>
      <c r="P33" s="15"/>
      <c r="Q33" s="93"/>
      <c r="R33" s="93"/>
      <c r="S33" s="15"/>
      <c r="T33" s="15"/>
      <c r="U33" s="15"/>
      <c r="V33" s="15"/>
      <c r="W33" s="93"/>
      <c r="X33" s="15"/>
      <c r="Y33" s="15"/>
      <c r="Z33" s="93"/>
      <c r="AA33" s="93"/>
      <c r="AB33" s="93"/>
      <c r="AC33" s="93"/>
      <c r="AD33" s="93"/>
      <c r="AE33" s="93"/>
      <c r="AF33" s="15"/>
      <c r="AG33" s="15"/>
      <c r="AH33" s="5" t="s">
        <v>147</v>
      </c>
      <c r="AI33" s="93"/>
      <c r="AJ33" s="15"/>
    </row>
    <row r="34" spans="2:36" ht="38.25" x14ac:dyDescent="0.2">
      <c r="B34" s="25" t="s">
        <v>322</v>
      </c>
      <c r="C34" s="20" t="s">
        <v>389</v>
      </c>
      <c r="D34" s="91"/>
      <c r="E34" s="15" t="s">
        <v>394</v>
      </c>
      <c r="F34" s="91"/>
      <c r="G34" s="19" t="s">
        <v>393</v>
      </c>
      <c r="H34" s="93"/>
      <c r="I34" s="19" t="s">
        <v>22</v>
      </c>
      <c r="J34" s="19">
        <v>13</v>
      </c>
      <c r="K34" s="19">
        <v>13</v>
      </c>
      <c r="L34" s="93"/>
      <c r="M34" s="93"/>
      <c r="N34" s="78"/>
      <c r="O34" s="15"/>
      <c r="P34" s="15"/>
      <c r="Q34" s="93"/>
      <c r="R34" s="93"/>
      <c r="S34" s="15"/>
      <c r="T34" s="15"/>
      <c r="U34" s="15"/>
      <c r="V34" s="15"/>
      <c r="W34" s="93"/>
      <c r="X34" s="15"/>
      <c r="Y34" s="15"/>
      <c r="Z34" s="93"/>
      <c r="AA34" s="93"/>
      <c r="AB34" s="93"/>
      <c r="AC34" s="93"/>
      <c r="AD34" s="93"/>
      <c r="AE34" s="93"/>
      <c r="AF34" s="15"/>
      <c r="AG34" s="15"/>
      <c r="AH34" s="5" t="s">
        <v>147</v>
      </c>
      <c r="AI34" s="93"/>
      <c r="AJ34" s="15"/>
    </row>
    <row r="35" spans="2:36" ht="25.5" x14ac:dyDescent="0.2">
      <c r="B35" s="25" t="s">
        <v>322</v>
      </c>
      <c r="C35" s="20" t="s">
        <v>389</v>
      </c>
      <c r="D35" s="91"/>
      <c r="E35" s="22" t="s">
        <v>388</v>
      </c>
      <c r="F35" s="91"/>
      <c r="G35" s="19" t="s">
        <v>392</v>
      </c>
      <c r="H35" s="93"/>
      <c r="I35" s="19" t="s">
        <v>22</v>
      </c>
      <c r="J35" s="5">
        <v>1</v>
      </c>
      <c r="K35" s="5">
        <v>1</v>
      </c>
      <c r="L35" s="93"/>
      <c r="M35" s="93"/>
      <c r="N35" s="78"/>
      <c r="O35" s="15"/>
      <c r="P35" s="15"/>
      <c r="Q35" s="93"/>
      <c r="R35" s="93"/>
      <c r="S35" s="15"/>
      <c r="T35" s="15"/>
      <c r="U35" s="15"/>
      <c r="V35" s="15"/>
      <c r="W35" s="93"/>
      <c r="X35" s="15"/>
      <c r="Y35" s="15"/>
      <c r="Z35" s="93"/>
      <c r="AA35" s="93"/>
      <c r="AB35" s="93"/>
      <c r="AC35" s="93"/>
      <c r="AD35" s="93"/>
      <c r="AE35" s="93"/>
      <c r="AF35" s="15"/>
      <c r="AG35" s="15"/>
      <c r="AH35" s="5" t="s">
        <v>147</v>
      </c>
      <c r="AI35" s="93"/>
      <c r="AJ35" s="15"/>
    </row>
    <row r="36" spans="2:36" ht="25.5" x14ac:dyDescent="0.2">
      <c r="B36" s="25" t="s">
        <v>322</v>
      </c>
      <c r="C36" s="20" t="s">
        <v>389</v>
      </c>
      <c r="D36" s="91"/>
      <c r="E36" s="22" t="s">
        <v>388</v>
      </c>
      <c r="F36" s="91"/>
      <c r="G36" s="19" t="s">
        <v>391</v>
      </c>
      <c r="H36" s="93"/>
      <c r="I36" s="19" t="s">
        <v>22</v>
      </c>
      <c r="J36" s="5">
        <v>1</v>
      </c>
      <c r="K36" s="5">
        <v>1</v>
      </c>
      <c r="L36" s="93"/>
      <c r="M36" s="93"/>
      <c r="N36" s="78"/>
      <c r="O36" s="15"/>
      <c r="P36" s="15"/>
      <c r="Q36" s="93"/>
      <c r="R36" s="93"/>
      <c r="S36" s="15"/>
      <c r="T36" s="15"/>
      <c r="U36" s="15"/>
      <c r="V36" s="15"/>
      <c r="W36" s="93"/>
      <c r="X36" s="15"/>
      <c r="Y36" s="15"/>
      <c r="Z36" s="93"/>
      <c r="AA36" s="93"/>
      <c r="AB36" s="93"/>
      <c r="AC36" s="93"/>
      <c r="AD36" s="93"/>
      <c r="AE36" s="93"/>
      <c r="AF36" s="15"/>
      <c r="AG36" s="15"/>
      <c r="AH36" s="5" t="s">
        <v>147</v>
      </c>
      <c r="AI36" s="93"/>
      <c r="AJ36" s="15"/>
    </row>
    <row r="37" spans="2:36" ht="25.5" x14ac:dyDescent="0.2">
      <c r="B37" s="25" t="s">
        <v>322</v>
      </c>
      <c r="C37" s="20" t="s">
        <v>389</v>
      </c>
      <c r="D37" s="91"/>
      <c r="E37" s="22" t="s">
        <v>388</v>
      </c>
      <c r="F37" s="91"/>
      <c r="G37" s="19" t="s">
        <v>390</v>
      </c>
      <c r="H37" s="93"/>
      <c r="I37" s="19" t="s">
        <v>22</v>
      </c>
      <c r="J37" s="5">
        <v>10</v>
      </c>
      <c r="K37" s="5">
        <v>10</v>
      </c>
      <c r="L37" s="93"/>
      <c r="M37" s="93"/>
      <c r="N37" s="78"/>
      <c r="O37" s="15"/>
      <c r="P37" s="15"/>
      <c r="Q37" s="93"/>
      <c r="R37" s="93"/>
      <c r="S37" s="15"/>
      <c r="T37" s="15"/>
      <c r="U37" s="15"/>
      <c r="V37" s="15"/>
      <c r="W37" s="93"/>
      <c r="X37" s="15"/>
      <c r="Y37" s="15"/>
      <c r="Z37" s="93"/>
      <c r="AA37" s="93"/>
      <c r="AB37" s="93"/>
      <c r="AC37" s="93"/>
      <c r="AD37" s="93"/>
      <c r="AE37" s="93"/>
      <c r="AF37" s="15"/>
      <c r="AG37" s="15"/>
      <c r="AH37" s="5" t="s">
        <v>147</v>
      </c>
      <c r="AI37" s="93"/>
      <c r="AJ37" s="15"/>
    </row>
    <row r="38" spans="2:36" ht="25.5" x14ac:dyDescent="0.2">
      <c r="B38" s="25" t="s">
        <v>322</v>
      </c>
      <c r="C38" s="20" t="s">
        <v>389</v>
      </c>
      <c r="D38" s="91"/>
      <c r="E38" s="22" t="s">
        <v>388</v>
      </c>
      <c r="F38" s="91"/>
      <c r="G38" s="19" t="s">
        <v>611</v>
      </c>
      <c r="H38" s="93"/>
      <c r="I38" s="19" t="s">
        <v>22</v>
      </c>
      <c r="J38" s="5">
        <v>0</v>
      </c>
      <c r="K38" s="5">
        <v>200</v>
      </c>
      <c r="L38" s="93"/>
      <c r="M38" s="93"/>
      <c r="N38" s="78"/>
      <c r="O38" s="15"/>
      <c r="P38" s="15"/>
      <c r="Q38" s="93"/>
      <c r="R38" s="93"/>
      <c r="S38" s="15"/>
      <c r="T38" s="15"/>
      <c r="U38" s="15"/>
      <c r="V38" s="15"/>
      <c r="W38" s="93"/>
      <c r="X38" s="15"/>
      <c r="Y38" s="15"/>
      <c r="Z38" s="93"/>
      <c r="AA38" s="93"/>
      <c r="AB38" s="93"/>
      <c r="AC38" s="93"/>
      <c r="AD38" s="93"/>
      <c r="AE38" s="93"/>
      <c r="AF38" s="15"/>
      <c r="AG38" s="15"/>
      <c r="AH38" s="5" t="s">
        <v>147</v>
      </c>
      <c r="AI38" s="93"/>
      <c r="AJ38" s="15"/>
    </row>
    <row r="39" spans="2:36" ht="25.5" x14ac:dyDescent="0.2">
      <c r="B39" s="25" t="s">
        <v>322</v>
      </c>
      <c r="C39" s="20" t="s">
        <v>389</v>
      </c>
      <c r="D39" s="91"/>
      <c r="E39" s="22" t="s">
        <v>388</v>
      </c>
      <c r="F39" s="91"/>
      <c r="G39" s="19" t="s">
        <v>387</v>
      </c>
      <c r="H39" s="93"/>
      <c r="I39" s="19" t="s">
        <v>22</v>
      </c>
      <c r="J39" s="5">
        <v>60</v>
      </c>
      <c r="K39" s="5">
        <v>100</v>
      </c>
      <c r="L39" s="93"/>
      <c r="M39" s="93"/>
      <c r="N39" s="78"/>
      <c r="O39" s="15"/>
      <c r="P39" s="15"/>
      <c r="Q39" s="93"/>
      <c r="R39" s="93"/>
      <c r="S39" s="15"/>
      <c r="T39" s="15"/>
      <c r="U39" s="15"/>
      <c r="V39" s="15"/>
      <c r="W39" s="93"/>
      <c r="X39" s="15"/>
      <c r="Y39" s="15"/>
      <c r="Z39" s="93"/>
      <c r="AA39" s="93"/>
      <c r="AB39" s="93"/>
      <c r="AC39" s="93"/>
      <c r="AD39" s="93"/>
      <c r="AE39" s="93"/>
      <c r="AF39" s="15"/>
      <c r="AG39" s="15"/>
      <c r="AH39" s="5" t="s">
        <v>147</v>
      </c>
      <c r="AI39" s="93"/>
      <c r="AJ39" s="15"/>
    </row>
    <row r="40" spans="2:36" ht="38.25" x14ac:dyDescent="0.2">
      <c r="B40" s="25" t="s">
        <v>322</v>
      </c>
      <c r="C40" s="6" t="s">
        <v>376</v>
      </c>
      <c r="D40" s="91"/>
      <c r="E40" s="15" t="s">
        <v>375</v>
      </c>
      <c r="F40" s="91"/>
      <c r="G40" s="19" t="s">
        <v>386</v>
      </c>
      <c r="H40" s="93"/>
      <c r="I40" s="5" t="s">
        <v>22</v>
      </c>
      <c r="J40" s="5">
        <v>1</v>
      </c>
      <c r="K40" s="5">
        <v>1</v>
      </c>
      <c r="L40" s="93"/>
      <c r="M40" s="93"/>
      <c r="N40" s="78"/>
      <c r="O40" s="15"/>
      <c r="P40" s="15"/>
      <c r="Q40" s="93"/>
      <c r="R40" s="93"/>
      <c r="S40" s="15"/>
      <c r="T40" s="15"/>
      <c r="U40" s="15"/>
      <c r="V40" s="15"/>
      <c r="W40" s="93"/>
      <c r="X40" s="15"/>
      <c r="Y40" s="15"/>
      <c r="Z40" s="93"/>
      <c r="AA40" s="93"/>
      <c r="AB40" s="93"/>
      <c r="AC40" s="93"/>
      <c r="AD40" s="93"/>
      <c r="AE40" s="93"/>
      <c r="AF40" s="15"/>
      <c r="AG40" s="15"/>
      <c r="AH40" s="5" t="s">
        <v>147</v>
      </c>
      <c r="AI40" s="93"/>
      <c r="AJ40" s="15"/>
    </row>
    <row r="41" spans="2:36" ht="38.25" x14ac:dyDescent="0.2">
      <c r="B41" s="25" t="s">
        <v>322</v>
      </c>
      <c r="C41" s="6" t="s">
        <v>376</v>
      </c>
      <c r="D41" s="91"/>
      <c r="E41" s="15" t="s">
        <v>375</v>
      </c>
      <c r="F41" s="91"/>
      <c r="G41" s="19" t="s">
        <v>385</v>
      </c>
      <c r="H41" s="93"/>
      <c r="I41" s="5" t="s">
        <v>22</v>
      </c>
      <c r="J41" s="5">
        <v>3</v>
      </c>
      <c r="K41" s="5">
        <v>4</v>
      </c>
      <c r="L41" s="93"/>
      <c r="M41" s="93"/>
      <c r="N41" s="78"/>
      <c r="O41" s="15"/>
      <c r="P41" s="15"/>
      <c r="Q41" s="93"/>
      <c r="R41" s="93"/>
      <c r="S41" s="15"/>
      <c r="T41" s="15"/>
      <c r="U41" s="15"/>
      <c r="V41" s="15"/>
      <c r="W41" s="93"/>
      <c r="X41" s="15"/>
      <c r="Y41" s="15"/>
      <c r="Z41" s="93"/>
      <c r="AA41" s="93"/>
      <c r="AB41" s="93"/>
      <c r="AC41" s="93"/>
      <c r="AD41" s="93"/>
      <c r="AE41" s="93"/>
      <c r="AF41" s="15"/>
      <c r="AG41" s="15"/>
      <c r="AH41" s="5" t="s">
        <v>147</v>
      </c>
      <c r="AI41" s="93"/>
      <c r="AJ41" s="15"/>
    </row>
    <row r="42" spans="2:36" ht="25.5" x14ac:dyDescent="0.2">
      <c r="B42" s="25" t="s">
        <v>322</v>
      </c>
      <c r="C42" s="6" t="s">
        <v>376</v>
      </c>
      <c r="D42" s="91"/>
      <c r="E42" s="15" t="s">
        <v>375</v>
      </c>
      <c r="F42" s="91"/>
      <c r="G42" s="19" t="s">
        <v>384</v>
      </c>
      <c r="H42" s="93"/>
      <c r="I42" s="5" t="s">
        <v>22</v>
      </c>
      <c r="J42" s="5">
        <v>4</v>
      </c>
      <c r="K42" s="5">
        <v>4</v>
      </c>
      <c r="L42" s="93"/>
      <c r="M42" s="93"/>
      <c r="N42" s="78"/>
      <c r="O42" s="15"/>
      <c r="P42" s="15"/>
      <c r="Q42" s="93"/>
      <c r="R42" s="93"/>
      <c r="S42" s="15"/>
      <c r="T42" s="15"/>
      <c r="U42" s="15"/>
      <c r="V42" s="15"/>
      <c r="W42" s="93"/>
      <c r="X42" s="15"/>
      <c r="Y42" s="15"/>
      <c r="Z42" s="93"/>
      <c r="AA42" s="93"/>
      <c r="AB42" s="93"/>
      <c r="AC42" s="93"/>
      <c r="AD42" s="93"/>
      <c r="AE42" s="93"/>
      <c r="AF42" s="15"/>
      <c r="AG42" s="15"/>
      <c r="AH42" s="5" t="s">
        <v>147</v>
      </c>
      <c r="AI42" s="93"/>
      <c r="AJ42" s="15"/>
    </row>
    <row r="43" spans="2:36" ht="25.5" x14ac:dyDescent="0.2">
      <c r="B43" s="25" t="s">
        <v>322</v>
      </c>
      <c r="C43" s="6" t="s">
        <v>376</v>
      </c>
      <c r="D43" s="91"/>
      <c r="E43" s="15" t="s">
        <v>375</v>
      </c>
      <c r="F43" s="91"/>
      <c r="G43" s="19" t="s">
        <v>383</v>
      </c>
      <c r="H43" s="93"/>
      <c r="I43" s="5" t="s">
        <v>22</v>
      </c>
      <c r="J43" s="5">
        <v>1</v>
      </c>
      <c r="K43" s="5">
        <v>1</v>
      </c>
      <c r="L43" s="93"/>
      <c r="M43" s="93"/>
      <c r="N43" s="78"/>
      <c r="O43" s="15"/>
      <c r="P43" s="15"/>
      <c r="Q43" s="93"/>
      <c r="R43" s="93"/>
      <c r="S43" s="15"/>
      <c r="T43" s="15"/>
      <c r="U43" s="15"/>
      <c r="V43" s="15"/>
      <c r="W43" s="93"/>
      <c r="X43" s="15"/>
      <c r="Y43" s="15"/>
      <c r="Z43" s="93"/>
      <c r="AA43" s="93"/>
      <c r="AB43" s="93"/>
      <c r="AC43" s="93"/>
      <c r="AD43" s="93"/>
      <c r="AE43" s="93"/>
      <c r="AF43" s="15"/>
      <c r="AG43" s="15"/>
      <c r="AH43" s="5" t="s">
        <v>147</v>
      </c>
      <c r="AI43" s="93"/>
      <c r="AJ43" s="15"/>
    </row>
    <row r="44" spans="2:36" ht="25.5" x14ac:dyDescent="0.2">
      <c r="B44" s="25" t="s">
        <v>322</v>
      </c>
      <c r="C44" s="6" t="s">
        <v>376</v>
      </c>
      <c r="D44" s="91"/>
      <c r="E44" s="15" t="s">
        <v>375</v>
      </c>
      <c r="F44" s="91"/>
      <c r="G44" s="19" t="s">
        <v>382</v>
      </c>
      <c r="H44" s="93"/>
      <c r="I44" s="5" t="s">
        <v>22</v>
      </c>
      <c r="J44" s="5">
        <v>53</v>
      </c>
      <c r="K44" s="5">
        <v>53</v>
      </c>
      <c r="L44" s="93"/>
      <c r="M44" s="93"/>
      <c r="N44" s="78"/>
      <c r="O44" s="15"/>
      <c r="P44" s="15"/>
      <c r="Q44" s="93"/>
      <c r="R44" s="93"/>
      <c r="S44" s="15"/>
      <c r="T44" s="15"/>
      <c r="U44" s="15"/>
      <c r="V44" s="15"/>
      <c r="W44" s="93"/>
      <c r="X44" s="15"/>
      <c r="Y44" s="15"/>
      <c r="Z44" s="93"/>
      <c r="AA44" s="93"/>
      <c r="AB44" s="93"/>
      <c r="AC44" s="93"/>
      <c r="AD44" s="93"/>
      <c r="AE44" s="93"/>
      <c r="AF44" s="15"/>
      <c r="AG44" s="15"/>
      <c r="AH44" s="5" t="s">
        <v>147</v>
      </c>
      <c r="AI44" s="93"/>
      <c r="AJ44" s="15"/>
    </row>
    <row r="45" spans="2:36" ht="51" x14ac:dyDescent="0.2">
      <c r="B45" s="25" t="s">
        <v>322</v>
      </c>
      <c r="C45" s="6" t="s">
        <v>376</v>
      </c>
      <c r="D45" s="91"/>
      <c r="E45" s="15" t="s">
        <v>375</v>
      </c>
      <c r="F45" s="91"/>
      <c r="G45" s="19" t="s">
        <v>378</v>
      </c>
      <c r="H45" s="93"/>
      <c r="I45" s="5" t="s">
        <v>22</v>
      </c>
      <c r="J45" s="5">
        <v>7</v>
      </c>
      <c r="K45" s="5">
        <v>9</v>
      </c>
      <c r="L45" s="93"/>
      <c r="M45" s="93"/>
      <c r="N45" s="78"/>
      <c r="O45" s="15"/>
      <c r="P45" s="15"/>
      <c r="Q45" s="93"/>
      <c r="R45" s="93"/>
      <c r="S45" s="15"/>
      <c r="T45" s="15"/>
      <c r="U45" s="15"/>
      <c r="V45" s="15"/>
      <c r="W45" s="93"/>
      <c r="X45" s="15"/>
      <c r="Y45" s="15"/>
      <c r="Z45" s="93"/>
      <c r="AA45" s="93"/>
      <c r="AB45" s="93"/>
      <c r="AC45" s="93"/>
      <c r="AD45" s="93"/>
      <c r="AE45" s="93"/>
      <c r="AF45" s="15"/>
      <c r="AG45" s="15"/>
      <c r="AH45" s="5" t="s">
        <v>147</v>
      </c>
      <c r="AI45" s="93"/>
      <c r="AJ45" s="15"/>
    </row>
    <row r="46" spans="2:36" ht="38.25" x14ac:dyDescent="0.2">
      <c r="B46" s="25" t="s">
        <v>322</v>
      </c>
      <c r="C46" s="6" t="s">
        <v>376</v>
      </c>
      <c r="D46" s="91"/>
      <c r="E46" s="15" t="s">
        <v>375</v>
      </c>
      <c r="F46" s="91"/>
      <c r="G46" s="19" t="s">
        <v>377</v>
      </c>
      <c r="H46" s="93"/>
      <c r="I46" s="5" t="s">
        <v>22</v>
      </c>
      <c r="J46" s="5">
        <v>0</v>
      </c>
      <c r="K46" s="5">
        <v>1</v>
      </c>
      <c r="L46" s="93"/>
      <c r="M46" s="93"/>
      <c r="N46" s="78"/>
      <c r="O46" s="15"/>
      <c r="P46" s="15"/>
      <c r="Q46" s="93"/>
      <c r="R46" s="93"/>
      <c r="S46" s="15"/>
      <c r="T46" s="15"/>
      <c r="U46" s="15"/>
      <c r="V46" s="15"/>
      <c r="W46" s="93"/>
      <c r="X46" s="15"/>
      <c r="Y46" s="15"/>
      <c r="Z46" s="93"/>
      <c r="AA46" s="93"/>
      <c r="AB46" s="93"/>
      <c r="AC46" s="93"/>
      <c r="AD46" s="93"/>
      <c r="AE46" s="93"/>
      <c r="AF46" s="15"/>
      <c r="AG46" s="15"/>
      <c r="AH46" s="5" t="s">
        <v>147</v>
      </c>
      <c r="AI46" s="93"/>
      <c r="AJ46" s="15"/>
    </row>
    <row r="47" spans="2:36" ht="25.5" x14ac:dyDescent="0.2">
      <c r="B47" s="25" t="s">
        <v>322</v>
      </c>
      <c r="C47" s="6" t="s">
        <v>376</v>
      </c>
      <c r="D47" s="91"/>
      <c r="E47" s="15" t="s">
        <v>375</v>
      </c>
      <c r="F47" s="91"/>
      <c r="G47" s="19" t="s">
        <v>374</v>
      </c>
      <c r="H47" s="93"/>
      <c r="I47" s="5" t="s">
        <v>22</v>
      </c>
      <c r="J47" s="5">
        <v>0</v>
      </c>
      <c r="K47" s="5">
        <v>1</v>
      </c>
      <c r="L47" s="93"/>
      <c r="M47" s="93"/>
      <c r="N47" s="78"/>
      <c r="O47" s="15"/>
      <c r="P47" s="15"/>
      <c r="Q47" s="93"/>
      <c r="R47" s="93"/>
      <c r="S47" s="15"/>
      <c r="T47" s="15"/>
      <c r="U47" s="15"/>
      <c r="V47" s="15"/>
      <c r="W47" s="93"/>
      <c r="X47" s="15"/>
      <c r="Y47" s="15"/>
      <c r="Z47" s="93"/>
      <c r="AA47" s="93"/>
      <c r="AB47" s="93"/>
      <c r="AC47" s="93"/>
      <c r="AD47" s="93"/>
      <c r="AE47" s="93"/>
      <c r="AF47" s="15"/>
      <c r="AG47" s="15"/>
      <c r="AH47" s="5" t="s">
        <v>147</v>
      </c>
      <c r="AI47" s="93"/>
      <c r="AJ47" s="15"/>
    </row>
    <row r="48" spans="2:36" ht="38.25" x14ac:dyDescent="0.2">
      <c r="B48" s="25" t="s">
        <v>322</v>
      </c>
      <c r="C48" s="6" t="s">
        <v>332</v>
      </c>
      <c r="D48" s="91"/>
      <c r="E48" s="7" t="s">
        <v>331</v>
      </c>
      <c r="F48" s="91"/>
      <c r="G48" s="19" t="s">
        <v>335</v>
      </c>
      <c r="H48" s="93"/>
      <c r="I48" s="19" t="s">
        <v>22</v>
      </c>
      <c r="J48" s="19">
        <v>0</v>
      </c>
      <c r="K48" s="19">
        <v>1</v>
      </c>
      <c r="L48" s="93"/>
      <c r="M48" s="93"/>
      <c r="N48" s="78"/>
      <c r="O48" s="15"/>
      <c r="P48" s="15"/>
      <c r="Q48" s="93"/>
      <c r="R48" s="93"/>
      <c r="S48" s="15"/>
      <c r="T48" s="15"/>
      <c r="U48" s="15"/>
      <c r="V48" s="15"/>
      <c r="W48" s="93"/>
      <c r="X48" s="15"/>
      <c r="Y48" s="15"/>
      <c r="Z48" s="93"/>
      <c r="AA48" s="93"/>
      <c r="AB48" s="93"/>
      <c r="AC48" s="93"/>
      <c r="AD48" s="93"/>
      <c r="AE48" s="93"/>
      <c r="AF48" s="15"/>
      <c r="AG48" s="15"/>
      <c r="AH48" s="9" t="s">
        <v>147</v>
      </c>
      <c r="AI48" s="93"/>
      <c r="AJ48" s="15"/>
    </row>
    <row r="49" spans="2:36" ht="38.25" x14ac:dyDescent="0.2">
      <c r="B49" s="25" t="s">
        <v>322</v>
      </c>
      <c r="C49" s="6" t="s">
        <v>332</v>
      </c>
      <c r="D49" s="91"/>
      <c r="E49" s="7" t="s">
        <v>331</v>
      </c>
      <c r="F49" s="91"/>
      <c r="G49" s="19" t="s">
        <v>334</v>
      </c>
      <c r="H49" s="93"/>
      <c r="I49" s="19" t="s">
        <v>22</v>
      </c>
      <c r="J49" s="19">
        <v>0</v>
      </c>
      <c r="K49" s="19">
        <v>1</v>
      </c>
      <c r="L49" s="93"/>
      <c r="M49" s="93"/>
      <c r="N49" s="78"/>
      <c r="O49" s="15"/>
      <c r="P49" s="15"/>
      <c r="Q49" s="93"/>
      <c r="R49" s="93"/>
      <c r="S49" s="15"/>
      <c r="T49" s="15"/>
      <c r="U49" s="15"/>
      <c r="V49" s="15"/>
      <c r="W49" s="93"/>
      <c r="X49" s="15"/>
      <c r="Y49" s="15"/>
      <c r="Z49" s="93"/>
      <c r="AA49" s="93"/>
      <c r="AB49" s="93"/>
      <c r="AC49" s="93"/>
      <c r="AD49" s="93"/>
      <c r="AE49" s="93"/>
      <c r="AF49" s="15"/>
      <c r="AG49" s="15"/>
      <c r="AH49" s="5" t="s">
        <v>333</v>
      </c>
      <c r="AI49" s="93"/>
      <c r="AJ49" s="15"/>
    </row>
    <row r="50" spans="2:36" ht="38.25" x14ac:dyDescent="0.2">
      <c r="B50" s="25" t="s">
        <v>322</v>
      </c>
      <c r="C50" s="6" t="s">
        <v>332</v>
      </c>
      <c r="D50" s="91"/>
      <c r="E50" s="7" t="s">
        <v>331</v>
      </c>
      <c r="F50" s="91"/>
      <c r="G50" s="19" t="s">
        <v>330</v>
      </c>
      <c r="H50" s="93"/>
      <c r="I50" s="19" t="s">
        <v>22</v>
      </c>
      <c r="J50" s="19">
        <v>0</v>
      </c>
      <c r="K50" s="19">
        <v>1</v>
      </c>
      <c r="L50" s="93"/>
      <c r="M50" s="93"/>
      <c r="N50" s="78"/>
      <c r="O50" s="15"/>
      <c r="P50" s="15"/>
      <c r="Q50" s="93"/>
      <c r="R50" s="93"/>
      <c r="S50" s="15"/>
      <c r="T50" s="15"/>
      <c r="U50" s="15"/>
      <c r="V50" s="15"/>
      <c r="W50" s="93"/>
      <c r="X50" s="15"/>
      <c r="Y50" s="15"/>
      <c r="Z50" s="93"/>
      <c r="AA50" s="93"/>
      <c r="AB50" s="93"/>
      <c r="AC50" s="93"/>
      <c r="AD50" s="93"/>
      <c r="AE50" s="93"/>
      <c r="AF50" s="15"/>
      <c r="AG50" s="15"/>
      <c r="AH50" s="5" t="s">
        <v>147</v>
      </c>
      <c r="AI50" s="93"/>
      <c r="AJ50" s="15"/>
    </row>
    <row r="51" spans="2:36" ht="25.5" x14ac:dyDescent="0.2">
      <c r="B51" s="25" t="s">
        <v>322</v>
      </c>
      <c r="C51" s="20" t="s">
        <v>321</v>
      </c>
      <c r="D51" s="91"/>
      <c r="E51" s="24"/>
      <c r="F51" s="91"/>
      <c r="G51" s="19" t="s">
        <v>329</v>
      </c>
      <c r="H51" s="93"/>
      <c r="I51" s="19" t="s">
        <v>22</v>
      </c>
      <c r="J51" s="19">
        <v>0</v>
      </c>
      <c r="K51" s="19">
        <v>1</v>
      </c>
      <c r="L51" s="93"/>
      <c r="M51" s="93"/>
      <c r="N51" s="78"/>
      <c r="O51" s="15"/>
      <c r="P51" s="15"/>
      <c r="Q51" s="93"/>
      <c r="R51" s="93"/>
      <c r="S51" s="15"/>
      <c r="T51" s="15"/>
      <c r="U51" s="15"/>
      <c r="V51" s="15"/>
      <c r="W51" s="93"/>
      <c r="X51" s="15"/>
      <c r="Y51" s="15"/>
      <c r="Z51" s="93"/>
      <c r="AA51" s="93"/>
      <c r="AB51" s="93"/>
      <c r="AC51" s="93"/>
      <c r="AD51" s="93"/>
      <c r="AE51" s="93"/>
      <c r="AF51" s="15"/>
      <c r="AG51" s="15"/>
      <c r="AH51" s="5" t="s">
        <v>147</v>
      </c>
      <c r="AI51" s="93"/>
      <c r="AJ51" s="15"/>
    </row>
    <row r="52" spans="2:36" ht="38.25" x14ac:dyDescent="0.2">
      <c r="B52" s="25" t="s">
        <v>322</v>
      </c>
      <c r="C52" s="6" t="s">
        <v>321</v>
      </c>
      <c r="D52" s="91"/>
      <c r="E52" s="24"/>
      <c r="F52" s="91"/>
      <c r="G52" s="19" t="s">
        <v>328</v>
      </c>
      <c r="H52" s="93"/>
      <c r="I52" s="19" t="s">
        <v>22</v>
      </c>
      <c r="J52" s="19">
        <v>0</v>
      </c>
      <c r="K52" s="19">
        <v>1</v>
      </c>
      <c r="L52" s="93"/>
      <c r="M52" s="93"/>
      <c r="N52" s="78"/>
      <c r="O52" s="15"/>
      <c r="P52" s="15"/>
      <c r="Q52" s="93"/>
      <c r="R52" s="93"/>
      <c r="S52" s="15"/>
      <c r="T52" s="15"/>
      <c r="U52" s="15"/>
      <c r="V52" s="15"/>
      <c r="W52" s="93"/>
      <c r="X52" s="15"/>
      <c r="Y52" s="15"/>
      <c r="Z52" s="93"/>
      <c r="AA52" s="93"/>
      <c r="AB52" s="93"/>
      <c r="AC52" s="93"/>
      <c r="AD52" s="93"/>
      <c r="AE52" s="93"/>
      <c r="AF52" s="15"/>
      <c r="AG52" s="15"/>
      <c r="AH52" s="5" t="s">
        <v>147</v>
      </c>
      <c r="AI52" s="93"/>
      <c r="AJ52" s="15"/>
    </row>
    <row r="53" spans="2:36" ht="38.25" x14ac:dyDescent="0.2">
      <c r="B53" s="25" t="s">
        <v>322</v>
      </c>
      <c r="C53" s="6" t="s">
        <v>321</v>
      </c>
      <c r="D53" s="91"/>
      <c r="E53" s="30" t="s">
        <v>320</v>
      </c>
      <c r="F53" s="91"/>
      <c r="G53" s="19" t="s">
        <v>327</v>
      </c>
      <c r="H53" s="93"/>
      <c r="I53" s="5" t="s">
        <v>22</v>
      </c>
      <c r="J53" s="5">
        <v>15</v>
      </c>
      <c r="K53" s="5">
        <v>50</v>
      </c>
      <c r="L53" s="93"/>
      <c r="M53" s="93"/>
      <c r="N53" s="78"/>
      <c r="O53" s="15"/>
      <c r="P53" s="15"/>
      <c r="Q53" s="93"/>
      <c r="R53" s="93"/>
      <c r="S53" s="15"/>
      <c r="T53" s="15"/>
      <c r="U53" s="15"/>
      <c r="V53" s="15"/>
      <c r="W53" s="93"/>
      <c r="X53" s="15"/>
      <c r="Y53" s="15"/>
      <c r="Z53" s="93"/>
      <c r="AA53" s="93"/>
      <c r="AB53" s="93"/>
      <c r="AC53" s="93"/>
      <c r="AD53" s="93"/>
      <c r="AE53" s="93"/>
      <c r="AF53" s="15"/>
      <c r="AG53" s="15"/>
      <c r="AH53" s="5" t="s">
        <v>147</v>
      </c>
      <c r="AI53" s="93"/>
      <c r="AJ53" s="15"/>
    </row>
    <row r="54" spans="2:36" ht="38.25" x14ac:dyDescent="0.2">
      <c r="B54" s="25" t="s">
        <v>322</v>
      </c>
      <c r="C54" s="6" t="s">
        <v>321</v>
      </c>
      <c r="D54" s="91"/>
      <c r="E54" s="30" t="s">
        <v>320</v>
      </c>
      <c r="F54" s="91"/>
      <c r="G54" s="19" t="s">
        <v>326</v>
      </c>
      <c r="H54" s="93"/>
      <c r="I54" s="5" t="s">
        <v>22</v>
      </c>
      <c r="J54" s="5">
        <v>0</v>
      </c>
      <c r="K54" s="5">
        <v>1</v>
      </c>
      <c r="L54" s="93"/>
      <c r="M54" s="93"/>
      <c r="N54" s="78"/>
      <c r="O54" s="15"/>
      <c r="P54" s="15"/>
      <c r="Q54" s="93"/>
      <c r="R54" s="93"/>
      <c r="S54" s="15"/>
      <c r="T54" s="15"/>
      <c r="U54" s="15"/>
      <c r="V54" s="15"/>
      <c r="W54" s="93"/>
      <c r="X54" s="15"/>
      <c r="Y54" s="15"/>
      <c r="Z54" s="93"/>
      <c r="AA54" s="93"/>
      <c r="AB54" s="93"/>
      <c r="AC54" s="93"/>
      <c r="AD54" s="93"/>
      <c r="AE54" s="93"/>
      <c r="AF54" s="15"/>
      <c r="AG54" s="15"/>
      <c r="AH54" s="5" t="s">
        <v>147</v>
      </c>
      <c r="AI54" s="93"/>
      <c r="AJ54" s="15"/>
    </row>
    <row r="55" spans="2:36" ht="63.75" x14ac:dyDescent="0.2">
      <c r="B55" s="25" t="s">
        <v>322</v>
      </c>
      <c r="C55" s="6" t="s">
        <v>321</v>
      </c>
      <c r="D55" s="91"/>
      <c r="E55" s="30" t="s">
        <v>320</v>
      </c>
      <c r="F55" s="91"/>
      <c r="G55" s="19" t="s">
        <v>325</v>
      </c>
      <c r="H55" s="93"/>
      <c r="I55" s="5" t="s">
        <v>22</v>
      </c>
      <c r="J55" s="5">
        <v>0</v>
      </c>
      <c r="K55" s="5">
        <v>1</v>
      </c>
      <c r="L55" s="93"/>
      <c r="M55" s="93"/>
      <c r="N55" s="78"/>
      <c r="O55" s="15"/>
      <c r="P55" s="15"/>
      <c r="Q55" s="93"/>
      <c r="R55" s="93"/>
      <c r="S55" s="15"/>
      <c r="T55" s="15"/>
      <c r="U55" s="15"/>
      <c r="V55" s="15"/>
      <c r="W55" s="93"/>
      <c r="X55" s="15"/>
      <c r="Y55" s="15"/>
      <c r="Z55" s="93"/>
      <c r="AA55" s="93"/>
      <c r="AB55" s="93"/>
      <c r="AC55" s="93"/>
      <c r="AD55" s="93"/>
      <c r="AE55" s="93"/>
      <c r="AF55" s="15"/>
      <c r="AG55" s="15"/>
      <c r="AH55" s="5" t="s">
        <v>147</v>
      </c>
      <c r="AI55" s="93"/>
      <c r="AJ55" s="15"/>
    </row>
    <row r="56" spans="2:36" ht="38.25" x14ac:dyDescent="0.2">
      <c r="B56" s="25" t="s">
        <v>322</v>
      </c>
      <c r="C56" s="6" t="s">
        <v>321</v>
      </c>
      <c r="D56" s="91"/>
      <c r="E56" s="30" t="s">
        <v>320</v>
      </c>
      <c r="F56" s="91"/>
      <c r="G56" s="19" t="s">
        <v>324</v>
      </c>
      <c r="H56" s="93"/>
      <c r="I56" s="5" t="s">
        <v>22</v>
      </c>
      <c r="J56" s="5">
        <v>0</v>
      </c>
      <c r="K56" s="5">
        <v>1</v>
      </c>
      <c r="L56" s="93"/>
      <c r="M56" s="93"/>
      <c r="N56" s="78"/>
      <c r="O56" s="15"/>
      <c r="P56" s="15"/>
      <c r="Q56" s="93"/>
      <c r="R56" s="93"/>
      <c r="S56" s="15"/>
      <c r="T56" s="15"/>
      <c r="U56" s="15"/>
      <c r="V56" s="15"/>
      <c r="W56" s="93"/>
      <c r="X56" s="15"/>
      <c r="Y56" s="15"/>
      <c r="Z56" s="93"/>
      <c r="AA56" s="93"/>
      <c r="AB56" s="93"/>
      <c r="AC56" s="93"/>
      <c r="AD56" s="93"/>
      <c r="AE56" s="93"/>
      <c r="AF56" s="15"/>
      <c r="AG56" s="15"/>
      <c r="AH56" s="5" t="s">
        <v>147</v>
      </c>
      <c r="AI56" s="93"/>
      <c r="AJ56" s="15"/>
    </row>
    <row r="57" spans="2:36" ht="38.25" x14ac:dyDescent="0.2">
      <c r="B57" s="25" t="s">
        <v>322</v>
      </c>
      <c r="C57" s="6" t="s">
        <v>321</v>
      </c>
      <c r="D57" s="91"/>
      <c r="E57" s="30" t="s">
        <v>320</v>
      </c>
      <c r="F57" s="91"/>
      <c r="G57" s="19" t="s">
        <v>319</v>
      </c>
      <c r="H57" s="93"/>
      <c r="I57" s="5" t="s">
        <v>22</v>
      </c>
      <c r="J57" s="5">
        <v>600</v>
      </c>
      <c r="K57" s="5">
        <v>2400</v>
      </c>
      <c r="L57" s="93"/>
      <c r="M57" s="93"/>
      <c r="N57" s="78"/>
      <c r="O57" s="15"/>
      <c r="P57" s="15"/>
      <c r="Q57" s="93"/>
      <c r="R57" s="93"/>
      <c r="S57" s="15"/>
      <c r="T57" s="15"/>
      <c r="U57" s="15"/>
      <c r="V57" s="15"/>
      <c r="W57" s="93"/>
      <c r="X57" s="15"/>
      <c r="Y57" s="15"/>
      <c r="Z57" s="93"/>
      <c r="AA57" s="93"/>
      <c r="AB57" s="93"/>
      <c r="AC57" s="93"/>
      <c r="AD57" s="93"/>
      <c r="AE57" s="93"/>
      <c r="AF57" s="15"/>
      <c r="AG57" s="15"/>
      <c r="AH57" s="5" t="s">
        <v>147</v>
      </c>
      <c r="AI57" s="93"/>
      <c r="AJ57" s="15"/>
    </row>
    <row r="58" spans="2:36" ht="25.5" x14ac:dyDescent="0.2">
      <c r="B58" s="25" t="s">
        <v>138</v>
      </c>
      <c r="C58" s="6" t="s">
        <v>137</v>
      </c>
      <c r="D58" s="91"/>
      <c r="E58" s="7" t="s">
        <v>144</v>
      </c>
      <c r="F58" s="91"/>
      <c r="G58" s="17" t="s">
        <v>153</v>
      </c>
      <c r="H58" s="93"/>
      <c r="I58" s="16" t="s">
        <v>22</v>
      </c>
      <c r="J58" s="16">
        <v>1</v>
      </c>
      <c r="K58" s="16">
        <v>1</v>
      </c>
      <c r="L58" s="93"/>
      <c r="M58" s="93"/>
      <c r="N58" s="78"/>
      <c r="O58" s="15"/>
      <c r="P58" s="15"/>
      <c r="Q58" s="93"/>
      <c r="R58" s="93"/>
      <c r="S58" s="15"/>
      <c r="T58" s="15"/>
      <c r="U58" s="15"/>
      <c r="V58" s="15"/>
      <c r="W58" s="93"/>
      <c r="X58" s="15"/>
      <c r="Y58" s="15"/>
      <c r="Z58" s="93"/>
      <c r="AA58" s="93"/>
      <c r="AB58" s="93"/>
      <c r="AC58" s="93"/>
      <c r="AD58" s="93"/>
      <c r="AE58" s="93"/>
      <c r="AF58" s="15"/>
      <c r="AG58" s="15"/>
      <c r="AH58" s="16" t="s">
        <v>147</v>
      </c>
      <c r="AI58" s="93"/>
      <c r="AJ58" s="15"/>
    </row>
    <row r="59" spans="2:36" ht="25.5" x14ac:dyDescent="0.2">
      <c r="B59" s="25" t="s">
        <v>138</v>
      </c>
      <c r="C59" s="6" t="s">
        <v>137</v>
      </c>
      <c r="D59" s="91"/>
      <c r="E59" s="7" t="s">
        <v>144</v>
      </c>
      <c r="F59" s="91"/>
      <c r="G59" s="17" t="s">
        <v>152</v>
      </c>
      <c r="H59" s="93"/>
      <c r="I59" s="16" t="s">
        <v>22</v>
      </c>
      <c r="J59" s="16">
        <v>13</v>
      </c>
      <c r="K59" s="16">
        <v>13</v>
      </c>
      <c r="L59" s="93"/>
      <c r="M59" s="93"/>
      <c r="N59" s="78"/>
      <c r="O59" s="15"/>
      <c r="P59" s="15"/>
      <c r="Q59" s="93"/>
      <c r="R59" s="93"/>
      <c r="S59" s="15"/>
      <c r="T59" s="15"/>
      <c r="U59" s="15"/>
      <c r="V59" s="15"/>
      <c r="W59" s="93"/>
      <c r="X59" s="15"/>
      <c r="Y59" s="15"/>
      <c r="Z59" s="93"/>
      <c r="AA59" s="93"/>
      <c r="AB59" s="93"/>
      <c r="AC59" s="93"/>
      <c r="AD59" s="93"/>
      <c r="AE59" s="93"/>
      <c r="AF59" s="15"/>
      <c r="AG59" s="15"/>
      <c r="AH59" s="16" t="s">
        <v>147</v>
      </c>
      <c r="AI59" s="93"/>
      <c r="AJ59" s="15"/>
    </row>
    <row r="60" spans="2:36" ht="25.5" x14ac:dyDescent="0.2">
      <c r="B60" s="25" t="s">
        <v>138</v>
      </c>
      <c r="C60" s="6" t="s">
        <v>137</v>
      </c>
      <c r="D60" s="91"/>
      <c r="E60" s="7" t="s">
        <v>144</v>
      </c>
      <c r="F60" s="91"/>
      <c r="G60" s="17" t="s">
        <v>151</v>
      </c>
      <c r="H60" s="93"/>
      <c r="I60" s="16" t="s">
        <v>22</v>
      </c>
      <c r="J60" s="16">
        <v>13</v>
      </c>
      <c r="K60" s="16">
        <v>13</v>
      </c>
      <c r="L60" s="93"/>
      <c r="M60" s="93"/>
      <c r="N60" s="78"/>
      <c r="O60" s="15"/>
      <c r="P60" s="15"/>
      <c r="Q60" s="93"/>
      <c r="R60" s="93"/>
      <c r="S60" s="15"/>
      <c r="T60" s="15"/>
      <c r="U60" s="15"/>
      <c r="V60" s="15"/>
      <c r="W60" s="93"/>
      <c r="X60" s="15"/>
      <c r="Y60" s="15"/>
      <c r="Z60" s="93"/>
      <c r="AA60" s="93"/>
      <c r="AB60" s="93"/>
      <c r="AC60" s="93"/>
      <c r="AD60" s="93"/>
      <c r="AE60" s="93"/>
      <c r="AF60" s="15"/>
      <c r="AG60" s="15"/>
      <c r="AH60" s="16" t="s">
        <v>147</v>
      </c>
      <c r="AI60" s="93"/>
      <c r="AJ60" s="15"/>
    </row>
    <row r="61" spans="2:36" ht="25.5" x14ac:dyDescent="0.2">
      <c r="B61" s="25" t="s">
        <v>138</v>
      </c>
      <c r="C61" s="6" t="s">
        <v>137</v>
      </c>
      <c r="D61" s="91"/>
      <c r="E61" s="7" t="s">
        <v>144</v>
      </c>
      <c r="F61" s="91"/>
      <c r="G61" s="17" t="s">
        <v>150</v>
      </c>
      <c r="H61" s="93"/>
      <c r="I61" s="16" t="s">
        <v>22</v>
      </c>
      <c r="J61" s="16">
        <v>0</v>
      </c>
      <c r="K61" s="16">
        <v>1</v>
      </c>
      <c r="L61" s="93"/>
      <c r="M61" s="93"/>
      <c r="N61" s="78"/>
      <c r="O61" s="15"/>
      <c r="P61" s="15"/>
      <c r="Q61" s="93"/>
      <c r="R61" s="93"/>
      <c r="S61" s="15"/>
      <c r="T61" s="15"/>
      <c r="U61" s="15"/>
      <c r="V61" s="15"/>
      <c r="W61" s="93"/>
      <c r="X61" s="15"/>
      <c r="Y61" s="15"/>
      <c r="Z61" s="93"/>
      <c r="AA61" s="93"/>
      <c r="AB61" s="93"/>
      <c r="AC61" s="93"/>
      <c r="AD61" s="93"/>
      <c r="AE61" s="93"/>
      <c r="AF61" s="15"/>
      <c r="AG61" s="15"/>
      <c r="AH61" s="16" t="s">
        <v>147</v>
      </c>
      <c r="AI61" s="93"/>
      <c r="AJ61" s="15"/>
    </row>
    <row r="62" spans="2:36" ht="25.5" x14ac:dyDescent="0.2">
      <c r="B62" s="25" t="s">
        <v>138</v>
      </c>
      <c r="C62" s="6" t="s">
        <v>137</v>
      </c>
      <c r="D62" s="91"/>
      <c r="E62" s="7" t="s">
        <v>144</v>
      </c>
      <c r="F62" s="91"/>
      <c r="G62" s="17" t="s">
        <v>149</v>
      </c>
      <c r="H62" s="93"/>
      <c r="I62" s="16" t="s">
        <v>22</v>
      </c>
      <c r="J62" s="16">
        <v>0</v>
      </c>
      <c r="K62" s="16">
        <v>4</v>
      </c>
      <c r="L62" s="93"/>
      <c r="M62" s="93"/>
      <c r="N62" s="78"/>
      <c r="O62" s="15"/>
      <c r="P62" s="15"/>
      <c r="Q62" s="93"/>
      <c r="R62" s="93"/>
      <c r="S62" s="15"/>
      <c r="T62" s="15"/>
      <c r="U62" s="15"/>
      <c r="V62" s="15"/>
      <c r="W62" s="93"/>
      <c r="X62" s="15"/>
      <c r="Y62" s="15"/>
      <c r="Z62" s="93"/>
      <c r="AA62" s="93"/>
      <c r="AB62" s="93"/>
      <c r="AC62" s="93"/>
      <c r="AD62" s="93"/>
      <c r="AE62" s="93"/>
      <c r="AF62" s="15"/>
      <c r="AG62" s="15"/>
      <c r="AH62" s="16" t="s">
        <v>147</v>
      </c>
      <c r="AI62" s="93"/>
      <c r="AJ62" s="15"/>
    </row>
    <row r="63" spans="2:36" ht="25.5" x14ac:dyDescent="0.2">
      <c r="B63" s="25" t="s">
        <v>138</v>
      </c>
      <c r="C63" s="6" t="s">
        <v>137</v>
      </c>
      <c r="D63" s="91"/>
      <c r="E63" s="7" t="s">
        <v>144</v>
      </c>
      <c r="F63" s="91"/>
      <c r="G63" s="17" t="s">
        <v>148</v>
      </c>
      <c r="H63" s="93"/>
      <c r="I63" s="16" t="s">
        <v>22</v>
      </c>
      <c r="J63" s="16">
        <v>13</v>
      </c>
      <c r="K63" s="16">
        <v>8</v>
      </c>
      <c r="L63" s="93"/>
      <c r="M63" s="93"/>
      <c r="N63" s="78"/>
      <c r="O63" s="15"/>
      <c r="P63" s="15"/>
      <c r="Q63" s="93"/>
      <c r="R63" s="93"/>
      <c r="S63" s="15"/>
      <c r="T63" s="15"/>
      <c r="U63" s="15"/>
      <c r="V63" s="15"/>
      <c r="W63" s="93"/>
      <c r="X63" s="15"/>
      <c r="Y63" s="15"/>
      <c r="Z63" s="93"/>
      <c r="AA63" s="93"/>
      <c r="AB63" s="93"/>
      <c r="AC63" s="93"/>
      <c r="AD63" s="93"/>
      <c r="AE63" s="93"/>
      <c r="AF63" s="15"/>
      <c r="AG63" s="15"/>
      <c r="AH63" s="16" t="s">
        <v>147</v>
      </c>
      <c r="AI63" s="93"/>
      <c r="AJ63" s="15"/>
    </row>
    <row r="64" spans="2:36" x14ac:dyDescent="0.2">
      <c r="B64" s="6" t="s">
        <v>26</v>
      </c>
      <c r="C64" s="25" t="s">
        <v>25</v>
      </c>
      <c r="D64" s="91"/>
      <c r="E64" s="22" t="s">
        <v>24</v>
      </c>
      <c r="F64" s="91"/>
      <c r="G64" s="19" t="s">
        <v>30</v>
      </c>
      <c r="H64" s="93"/>
      <c r="I64" s="19" t="s">
        <v>22</v>
      </c>
      <c r="J64" s="19">
        <v>0</v>
      </c>
      <c r="K64" s="19">
        <v>1</v>
      </c>
      <c r="L64" s="93"/>
      <c r="M64" s="93"/>
      <c r="N64" s="78"/>
      <c r="O64" s="15"/>
      <c r="P64" s="15"/>
      <c r="Q64" s="93"/>
      <c r="R64" s="93"/>
      <c r="S64" s="15"/>
      <c r="T64" s="15"/>
      <c r="U64" s="15"/>
      <c r="V64" s="15"/>
      <c r="W64" s="93"/>
      <c r="X64" s="15"/>
      <c r="Y64" s="15"/>
      <c r="Z64" s="93"/>
      <c r="AA64" s="93"/>
      <c r="AB64" s="93"/>
      <c r="AC64" s="93"/>
      <c r="AD64" s="93"/>
      <c r="AE64" s="93"/>
      <c r="AF64" s="15"/>
      <c r="AG64" s="15"/>
      <c r="AH64" s="5" t="s">
        <v>21</v>
      </c>
      <c r="AI64" s="93"/>
      <c r="AJ64" s="15"/>
    </row>
    <row r="65" spans="2:36" x14ac:dyDescent="0.2">
      <c r="B65" s="6" t="s">
        <v>26</v>
      </c>
      <c r="C65" s="25" t="s">
        <v>25</v>
      </c>
      <c r="D65" s="91"/>
      <c r="E65" s="22" t="s">
        <v>24</v>
      </c>
      <c r="F65" s="91"/>
      <c r="G65" s="19" t="s">
        <v>28</v>
      </c>
      <c r="H65" s="93"/>
      <c r="I65" s="19" t="s">
        <v>22</v>
      </c>
      <c r="J65" s="19">
        <v>0</v>
      </c>
      <c r="K65" s="19">
        <v>1</v>
      </c>
      <c r="L65" s="93"/>
      <c r="M65" s="93"/>
      <c r="N65" s="78"/>
      <c r="O65" s="15"/>
      <c r="P65" s="15"/>
      <c r="Q65" s="93"/>
      <c r="R65" s="93"/>
      <c r="S65" s="15"/>
      <c r="T65" s="15"/>
      <c r="U65" s="15"/>
      <c r="V65" s="15"/>
      <c r="W65" s="93"/>
      <c r="X65" s="15"/>
      <c r="Y65" s="15"/>
      <c r="Z65" s="93"/>
      <c r="AA65" s="93"/>
      <c r="AB65" s="93"/>
      <c r="AC65" s="93"/>
      <c r="AD65" s="93"/>
      <c r="AE65" s="93"/>
      <c r="AF65" s="15"/>
      <c r="AG65" s="15"/>
      <c r="AH65" s="5" t="s">
        <v>21</v>
      </c>
      <c r="AI65" s="93"/>
      <c r="AJ65" s="15"/>
    </row>
    <row r="66" spans="2:36" ht="25.5" x14ac:dyDescent="0.2">
      <c r="B66" s="6" t="s">
        <v>26</v>
      </c>
      <c r="C66" s="25" t="s">
        <v>25</v>
      </c>
      <c r="D66" s="91"/>
      <c r="E66" s="22" t="s">
        <v>24</v>
      </c>
      <c r="F66" s="91"/>
      <c r="G66" s="19" t="s">
        <v>27</v>
      </c>
      <c r="H66" s="93"/>
      <c r="I66" s="19" t="s">
        <v>22</v>
      </c>
      <c r="J66" s="19">
        <v>1</v>
      </c>
      <c r="K66" s="19">
        <v>1</v>
      </c>
      <c r="L66" s="93"/>
      <c r="M66" s="93"/>
      <c r="N66" s="78"/>
      <c r="O66" s="15"/>
      <c r="P66" s="15"/>
      <c r="Q66" s="93"/>
      <c r="R66" s="93"/>
      <c r="S66" s="15"/>
      <c r="T66" s="15"/>
      <c r="U66" s="15"/>
      <c r="V66" s="15"/>
      <c r="W66" s="93"/>
      <c r="X66" s="15"/>
      <c r="Y66" s="15"/>
      <c r="Z66" s="93"/>
      <c r="AA66" s="93"/>
      <c r="AB66" s="93"/>
      <c r="AC66" s="93"/>
      <c r="AD66" s="93"/>
      <c r="AE66" s="93"/>
      <c r="AF66" s="15"/>
      <c r="AG66" s="15"/>
      <c r="AH66" s="5" t="s">
        <v>21</v>
      </c>
      <c r="AI66" s="93"/>
      <c r="AJ66" s="15"/>
    </row>
    <row r="67" spans="2:36" ht="25.5" x14ac:dyDescent="0.2">
      <c r="B67" s="6" t="s">
        <v>26</v>
      </c>
      <c r="C67" s="25" t="s">
        <v>25</v>
      </c>
      <c r="D67" s="91"/>
      <c r="E67" s="22" t="s">
        <v>24</v>
      </c>
      <c r="F67" s="91"/>
      <c r="G67" s="19" t="s">
        <v>23</v>
      </c>
      <c r="H67" s="93"/>
      <c r="I67" s="19" t="s">
        <v>22</v>
      </c>
      <c r="J67" s="19">
        <v>0</v>
      </c>
      <c r="K67" s="19">
        <v>4</v>
      </c>
      <c r="L67" s="93"/>
      <c r="M67" s="93"/>
      <c r="N67" s="78"/>
      <c r="O67" s="15"/>
      <c r="P67" s="15"/>
      <c r="Q67" s="93"/>
      <c r="R67" s="93"/>
      <c r="S67" s="15"/>
      <c r="T67" s="15"/>
      <c r="U67" s="15"/>
      <c r="V67" s="15"/>
      <c r="W67" s="93"/>
      <c r="X67" s="15"/>
      <c r="Y67" s="15"/>
      <c r="Z67" s="93"/>
      <c r="AA67" s="93"/>
      <c r="AB67" s="93"/>
      <c r="AC67" s="93"/>
      <c r="AD67" s="93"/>
      <c r="AE67" s="93"/>
      <c r="AF67" s="15"/>
      <c r="AG67" s="15"/>
      <c r="AH67" s="5" t="s">
        <v>21</v>
      </c>
      <c r="AI67" s="93"/>
      <c r="AJ67" s="15"/>
    </row>
  </sheetData>
  <autoFilter ref="A8:BE8" xr:uid="{00000000-0009-0000-0000-00000B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3:AJ13"/>
  <sheetViews>
    <sheetView topLeftCell="AA1" zoomScale="85" zoomScaleNormal="85" workbookViewId="0">
      <selection activeCell="AI9" activeCellId="7" sqref="D9:D13 F9:F13 H9:H13 L9:M13 Q9:R13 W9:W13 Z9:AE13 AI9:AI13"/>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647</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38.25" x14ac:dyDescent="0.2">
      <c r="B9" s="6" t="s">
        <v>41</v>
      </c>
      <c r="C9" s="6" t="s">
        <v>40</v>
      </c>
      <c r="D9" s="91"/>
      <c r="E9" s="7" t="s">
        <v>612</v>
      </c>
      <c r="F9" s="91"/>
      <c r="G9" s="17" t="s">
        <v>134</v>
      </c>
      <c r="H9" s="93"/>
      <c r="I9" s="16" t="s">
        <v>22</v>
      </c>
      <c r="J9" s="16">
        <v>1</v>
      </c>
      <c r="K9" s="16">
        <v>1</v>
      </c>
      <c r="L9" s="93"/>
      <c r="M9" s="98"/>
      <c r="N9" s="16"/>
      <c r="O9" s="7"/>
      <c r="P9" s="7"/>
      <c r="Q9" s="100"/>
      <c r="R9" s="100"/>
      <c r="S9" s="7"/>
      <c r="T9" s="7"/>
      <c r="U9" s="7"/>
      <c r="V9" s="7"/>
      <c r="W9" s="100"/>
      <c r="X9" s="7"/>
      <c r="Y9" s="24"/>
      <c r="Z9" s="100"/>
      <c r="AA9" s="100"/>
      <c r="AB9" s="100"/>
      <c r="AC9" s="100"/>
      <c r="AD9" s="100"/>
      <c r="AE9" s="100"/>
      <c r="AF9" s="7"/>
      <c r="AG9" s="7"/>
      <c r="AH9" s="16" t="s">
        <v>42</v>
      </c>
      <c r="AI9" s="100"/>
      <c r="AJ9" s="7"/>
    </row>
    <row r="10" spans="1:36" ht="38.25" x14ac:dyDescent="0.2">
      <c r="B10" s="6" t="s">
        <v>41</v>
      </c>
      <c r="C10" s="6" t="s">
        <v>40</v>
      </c>
      <c r="D10" s="91"/>
      <c r="E10" s="7" t="s">
        <v>612</v>
      </c>
      <c r="F10" s="91"/>
      <c r="G10" s="17" t="s">
        <v>133</v>
      </c>
      <c r="H10" s="93"/>
      <c r="I10" s="16" t="s">
        <v>22</v>
      </c>
      <c r="J10" s="16">
        <v>1</v>
      </c>
      <c r="K10" s="16">
        <v>2</v>
      </c>
      <c r="L10" s="93"/>
      <c r="M10" s="93"/>
      <c r="N10" s="78"/>
      <c r="O10" s="15"/>
      <c r="P10" s="15"/>
      <c r="Q10" s="93"/>
      <c r="R10" s="93"/>
      <c r="S10" s="15"/>
      <c r="T10" s="15"/>
      <c r="U10" s="15"/>
      <c r="V10" s="15"/>
      <c r="W10" s="93"/>
      <c r="X10" s="15"/>
      <c r="Y10" s="15"/>
      <c r="Z10" s="93"/>
      <c r="AA10" s="93"/>
      <c r="AB10" s="93"/>
      <c r="AC10" s="93"/>
      <c r="AD10" s="93"/>
      <c r="AE10" s="93"/>
      <c r="AF10" s="15"/>
      <c r="AG10" s="15"/>
      <c r="AH10" s="16" t="s">
        <v>42</v>
      </c>
      <c r="AI10" s="93"/>
      <c r="AJ10" s="15"/>
    </row>
    <row r="11" spans="1:36" ht="25.5" x14ac:dyDescent="0.2">
      <c r="B11" s="6" t="s">
        <v>41</v>
      </c>
      <c r="C11" s="6" t="s">
        <v>40</v>
      </c>
      <c r="D11" s="91"/>
      <c r="E11" s="7" t="s">
        <v>612</v>
      </c>
      <c r="F11" s="91"/>
      <c r="G11" s="17" t="s">
        <v>132</v>
      </c>
      <c r="H11" s="93"/>
      <c r="I11" s="16" t="s">
        <v>22</v>
      </c>
      <c r="J11" s="16">
        <v>219</v>
      </c>
      <c r="K11" s="16">
        <v>222</v>
      </c>
      <c r="L11" s="93"/>
      <c r="M11" s="93"/>
      <c r="N11" s="78"/>
      <c r="O11" s="15"/>
      <c r="P11" s="15"/>
      <c r="Q11" s="93"/>
      <c r="R11" s="93"/>
      <c r="S11" s="15"/>
      <c r="T11" s="15"/>
      <c r="U11" s="15"/>
      <c r="V11" s="15"/>
      <c r="W11" s="93"/>
      <c r="X11" s="15"/>
      <c r="Y11" s="15"/>
      <c r="Z11" s="93"/>
      <c r="AA11" s="93"/>
      <c r="AB11" s="93"/>
      <c r="AC11" s="93"/>
      <c r="AD11" s="93"/>
      <c r="AE11" s="93"/>
      <c r="AF11" s="15"/>
      <c r="AG11" s="15"/>
      <c r="AH11" s="16" t="s">
        <v>42</v>
      </c>
      <c r="AI11" s="93"/>
      <c r="AJ11" s="15"/>
    </row>
    <row r="12" spans="1:36" ht="38.25" x14ac:dyDescent="0.2">
      <c r="B12" s="6" t="s">
        <v>41</v>
      </c>
      <c r="C12" s="6" t="s">
        <v>40</v>
      </c>
      <c r="D12" s="91"/>
      <c r="E12" s="7" t="s">
        <v>612</v>
      </c>
      <c r="F12" s="91"/>
      <c r="G12" s="17" t="s">
        <v>131</v>
      </c>
      <c r="H12" s="93"/>
      <c r="I12" s="16" t="s">
        <v>22</v>
      </c>
      <c r="J12" s="16">
        <v>453</v>
      </c>
      <c r="K12" s="16">
        <v>454</v>
      </c>
      <c r="L12" s="93"/>
      <c r="M12" s="93"/>
      <c r="N12" s="78"/>
      <c r="O12" s="15"/>
      <c r="P12" s="15"/>
      <c r="Q12" s="93"/>
      <c r="R12" s="93"/>
      <c r="S12" s="15"/>
      <c r="T12" s="15"/>
      <c r="U12" s="15"/>
      <c r="V12" s="15"/>
      <c r="W12" s="93"/>
      <c r="X12" s="15"/>
      <c r="Y12" s="15"/>
      <c r="Z12" s="93"/>
      <c r="AA12" s="93"/>
      <c r="AB12" s="93"/>
      <c r="AC12" s="93"/>
      <c r="AD12" s="93"/>
      <c r="AE12" s="93"/>
      <c r="AF12" s="15"/>
      <c r="AG12" s="15"/>
      <c r="AH12" s="16" t="s">
        <v>42</v>
      </c>
      <c r="AI12" s="93"/>
      <c r="AJ12" s="15"/>
    </row>
    <row r="13" spans="1:36" ht="38.25" x14ac:dyDescent="0.2">
      <c r="B13" s="6" t="s">
        <v>41</v>
      </c>
      <c r="C13" s="6" t="s">
        <v>40</v>
      </c>
      <c r="D13" s="91"/>
      <c r="E13" s="22" t="s">
        <v>614</v>
      </c>
      <c r="F13" s="91"/>
      <c r="G13" s="32" t="s">
        <v>43</v>
      </c>
      <c r="H13" s="93"/>
      <c r="I13" s="18" t="s">
        <v>22</v>
      </c>
      <c r="J13" s="18">
        <v>0</v>
      </c>
      <c r="K13" s="18">
        <v>8</v>
      </c>
      <c r="L13" s="93"/>
      <c r="M13" s="93"/>
      <c r="N13" s="78"/>
      <c r="O13" s="15"/>
      <c r="P13" s="15"/>
      <c r="Q13" s="93"/>
      <c r="R13" s="93"/>
      <c r="S13" s="15"/>
      <c r="T13" s="15"/>
      <c r="U13" s="15"/>
      <c r="V13" s="15"/>
      <c r="W13" s="93"/>
      <c r="X13" s="15"/>
      <c r="Y13" s="15"/>
      <c r="Z13" s="93"/>
      <c r="AA13" s="93"/>
      <c r="AB13" s="93"/>
      <c r="AC13" s="93"/>
      <c r="AD13" s="93"/>
      <c r="AE13" s="93"/>
      <c r="AF13" s="15"/>
      <c r="AG13" s="15"/>
      <c r="AH13" s="18" t="s">
        <v>42</v>
      </c>
      <c r="AI13" s="93"/>
      <c r="AJ13" s="15"/>
    </row>
  </sheetData>
  <autoFilter ref="A8:BE8" xr:uid="{00000000-0009-0000-0000-00000C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3:AJ11"/>
  <sheetViews>
    <sheetView zoomScale="85" zoomScaleNormal="85" workbookViewId="0">
      <selection activeCell="AI9" activeCellId="8" sqref="D9:D11 F9:F11 H9:H11 L9:L11 M9:M11 Q9:R11 W9:W11 Z9:AE11 AI9:AI11"/>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16" style="2" customWidth="1"/>
    <col min="9" max="9" width="13.140625" style="2" customWidth="1"/>
    <col min="10" max="11" width="15.28515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646</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25.5" x14ac:dyDescent="0.2">
      <c r="B9" s="6" t="s">
        <v>41</v>
      </c>
      <c r="C9" s="6" t="s">
        <v>40</v>
      </c>
      <c r="D9" s="91"/>
      <c r="E9" s="24" t="s">
        <v>83</v>
      </c>
      <c r="F9" s="91"/>
      <c r="G9" s="17" t="s">
        <v>91</v>
      </c>
      <c r="H9" s="93"/>
      <c r="I9" s="16" t="s">
        <v>90</v>
      </c>
      <c r="J9" s="35">
        <v>28737248733</v>
      </c>
      <c r="K9" s="35">
        <v>15000000000</v>
      </c>
      <c r="L9" s="93"/>
      <c r="M9" s="98"/>
      <c r="N9" s="16"/>
      <c r="O9" s="7"/>
      <c r="P9" s="7"/>
      <c r="Q9" s="100"/>
      <c r="R9" s="100"/>
      <c r="S9" s="7"/>
      <c r="T9" s="7"/>
      <c r="U9" s="7"/>
      <c r="V9" s="7"/>
      <c r="W9" s="100"/>
      <c r="X9" s="7"/>
      <c r="Y9" s="24"/>
      <c r="Z9" s="100"/>
      <c r="AA9" s="100"/>
      <c r="AB9" s="100"/>
      <c r="AC9" s="100"/>
      <c r="AD9" s="100"/>
      <c r="AE9" s="100"/>
      <c r="AF9" s="7"/>
      <c r="AG9" s="7"/>
      <c r="AH9" s="16" t="s">
        <v>87</v>
      </c>
      <c r="AI9" s="100"/>
      <c r="AJ9" s="7"/>
    </row>
    <row r="10" spans="1:36" ht="25.5" x14ac:dyDescent="0.2">
      <c r="B10" s="6" t="s">
        <v>41</v>
      </c>
      <c r="C10" s="6" t="s">
        <v>40</v>
      </c>
      <c r="D10" s="91"/>
      <c r="E10" s="24" t="s">
        <v>83</v>
      </c>
      <c r="F10" s="91"/>
      <c r="G10" s="17" t="s">
        <v>89</v>
      </c>
      <c r="H10" s="93"/>
      <c r="I10" s="16" t="s">
        <v>22</v>
      </c>
      <c r="J10" s="23">
        <v>3584</v>
      </c>
      <c r="K10" s="23">
        <v>3000</v>
      </c>
      <c r="L10" s="93"/>
      <c r="M10" s="93"/>
      <c r="N10" s="78"/>
      <c r="O10" s="15"/>
      <c r="P10" s="15"/>
      <c r="Q10" s="93"/>
      <c r="R10" s="93"/>
      <c r="S10" s="15"/>
      <c r="T10" s="15"/>
      <c r="U10" s="15"/>
      <c r="V10" s="15"/>
      <c r="W10" s="93"/>
      <c r="X10" s="15"/>
      <c r="Y10" s="15"/>
      <c r="Z10" s="93"/>
      <c r="AA10" s="93"/>
      <c r="AB10" s="93"/>
      <c r="AC10" s="93"/>
      <c r="AD10" s="93"/>
      <c r="AE10" s="93"/>
      <c r="AF10" s="15"/>
      <c r="AG10" s="15"/>
      <c r="AH10" s="16" t="s">
        <v>87</v>
      </c>
      <c r="AI10" s="93"/>
      <c r="AJ10" s="15"/>
    </row>
    <row r="11" spans="1:36" ht="25.5" x14ac:dyDescent="0.2">
      <c r="B11" s="6" t="s">
        <v>41</v>
      </c>
      <c r="C11" s="6" t="s">
        <v>40</v>
      </c>
      <c r="D11" s="91"/>
      <c r="E11" s="24" t="s">
        <v>83</v>
      </c>
      <c r="F11" s="91"/>
      <c r="G11" s="17" t="s">
        <v>88</v>
      </c>
      <c r="H11" s="93"/>
      <c r="I11" s="16" t="s">
        <v>22</v>
      </c>
      <c r="J11" s="16">
        <v>1</v>
      </c>
      <c r="K11" s="16">
        <v>1</v>
      </c>
      <c r="L11" s="93"/>
      <c r="M11" s="93"/>
      <c r="N11" s="78"/>
      <c r="O11" s="15"/>
      <c r="P11" s="15"/>
      <c r="Q11" s="93"/>
      <c r="R11" s="93"/>
      <c r="S11" s="15"/>
      <c r="T11" s="15"/>
      <c r="U11" s="15"/>
      <c r="V11" s="15"/>
      <c r="W11" s="93"/>
      <c r="X11" s="15"/>
      <c r="Y11" s="15"/>
      <c r="Z11" s="93"/>
      <c r="AA11" s="93"/>
      <c r="AB11" s="93"/>
      <c r="AC11" s="93"/>
      <c r="AD11" s="93"/>
      <c r="AE11" s="93"/>
      <c r="AF11" s="15"/>
      <c r="AG11" s="15"/>
      <c r="AH11" s="16" t="s">
        <v>87</v>
      </c>
      <c r="AI11" s="93"/>
      <c r="AJ11" s="15"/>
    </row>
  </sheetData>
  <autoFilter ref="A8:BE8" xr:uid="{00000000-0009-0000-0000-00000D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3:AJ43"/>
  <sheetViews>
    <sheetView topLeftCell="AA1" zoomScale="85" zoomScaleNormal="85" workbookViewId="0">
      <selection activeCell="AI9" activeCellId="7" sqref="D9:D43 F9:F43 H9:H43 L9:M43 Q9:R43 W9:W43 Z9:AE43 AI9:AI43"/>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16" style="2" customWidth="1"/>
    <col min="9" max="9" width="13.140625" style="2" customWidth="1"/>
    <col min="10" max="11" width="15.28515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649</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38.25" x14ac:dyDescent="0.2">
      <c r="B9" s="6" t="s">
        <v>488</v>
      </c>
      <c r="C9" s="6" t="s">
        <v>577</v>
      </c>
      <c r="D9" s="99"/>
      <c r="E9" s="7" t="s">
        <v>576</v>
      </c>
      <c r="F9" s="99"/>
      <c r="G9" s="17" t="s">
        <v>580</v>
      </c>
      <c r="H9" s="100"/>
      <c r="I9" s="16" t="s">
        <v>22</v>
      </c>
      <c r="J9" s="16">
        <v>0</v>
      </c>
      <c r="K9" s="16">
        <v>30</v>
      </c>
      <c r="L9" s="100"/>
      <c r="M9" s="98"/>
      <c r="N9" s="16"/>
      <c r="O9" s="7"/>
      <c r="P9" s="7"/>
      <c r="Q9" s="100"/>
      <c r="R9" s="100"/>
      <c r="S9" s="7"/>
      <c r="T9" s="7"/>
      <c r="U9" s="7"/>
      <c r="V9" s="7"/>
      <c r="W9" s="100"/>
      <c r="X9" s="7"/>
      <c r="Y9" s="22"/>
      <c r="Z9" s="100"/>
      <c r="AA9" s="100"/>
      <c r="AB9" s="100"/>
      <c r="AC9" s="100"/>
      <c r="AD9" s="100"/>
      <c r="AE9" s="100"/>
      <c r="AF9" s="7"/>
      <c r="AG9" s="7"/>
      <c r="AH9" s="16" t="s">
        <v>196</v>
      </c>
      <c r="AI9" s="100"/>
      <c r="AJ9" s="7"/>
    </row>
    <row r="10" spans="1:36" ht="38.25" x14ac:dyDescent="0.2">
      <c r="B10" s="6" t="s">
        <v>488</v>
      </c>
      <c r="C10" s="6" t="s">
        <v>577</v>
      </c>
      <c r="D10" s="99"/>
      <c r="E10" s="7" t="s">
        <v>576</v>
      </c>
      <c r="F10" s="99"/>
      <c r="G10" s="17" t="s">
        <v>579</v>
      </c>
      <c r="H10" s="100"/>
      <c r="I10" s="16" t="s">
        <v>22</v>
      </c>
      <c r="J10" s="16">
        <v>0</v>
      </c>
      <c r="K10" s="16">
        <v>1</v>
      </c>
      <c r="L10" s="100"/>
      <c r="M10" s="100"/>
      <c r="N10" s="80"/>
      <c r="O10" s="7"/>
      <c r="P10" s="7"/>
      <c r="Q10" s="100"/>
      <c r="R10" s="100"/>
      <c r="S10" s="7"/>
      <c r="T10" s="7"/>
      <c r="U10" s="7"/>
      <c r="V10" s="7"/>
      <c r="W10" s="100"/>
      <c r="X10" s="7"/>
      <c r="Y10" s="7"/>
      <c r="Z10" s="100"/>
      <c r="AA10" s="100"/>
      <c r="AB10" s="100"/>
      <c r="AC10" s="100"/>
      <c r="AD10" s="100"/>
      <c r="AE10" s="100"/>
      <c r="AF10" s="7"/>
      <c r="AG10" s="7"/>
      <c r="AH10" s="16" t="s">
        <v>196</v>
      </c>
      <c r="AI10" s="100"/>
      <c r="AJ10" s="7"/>
    </row>
    <row r="11" spans="1:36" ht="38.25" x14ac:dyDescent="0.2">
      <c r="B11" s="6" t="s">
        <v>250</v>
      </c>
      <c r="C11" s="6" t="s">
        <v>269</v>
      </c>
      <c r="D11" s="99"/>
      <c r="E11" s="22" t="s">
        <v>268</v>
      </c>
      <c r="F11" s="99"/>
      <c r="G11" s="32" t="s">
        <v>267</v>
      </c>
      <c r="H11" s="100"/>
      <c r="I11" s="17" t="s">
        <v>22</v>
      </c>
      <c r="J11" s="16">
        <v>15</v>
      </c>
      <c r="K11" s="16">
        <v>18</v>
      </c>
      <c r="L11" s="100"/>
      <c r="M11" s="100"/>
      <c r="N11" s="80"/>
      <c r="O11" s="7"/>
      <c r="P11" s="7"/>
      <c r="Q11" s="100"/>
      <c r="R11" s="100"/>
      <c r="S11" s="7"/>
      <c r="T11" s="7"/>
      <c r="U11" s="7"/>
      <c r="V11" s="7"/>
      <c r="W11" s="100"/>
      <c r="X11" s="7"/>
      <c r="Y11" s="7"/>
      <c r="Z11" s="100"/>
      <c r="AA11" s="100"/>
      <c r="AB11" s="100"/>
      <c r="AC11" s="100"/>
      <c r="AD11" s="100"/>
      <c r="AE11" s="100"/>
      <c r="AF11" s="7"/>
      <c r="AG11" s="7"/>
      <c r="AH11" s="16" t="s">
        <v>196</v>
      </c>
      <c r="AI11" s="100"/>
      <c r="AJ11" s="7"/>
    </row>
    <row r="12" spans="1:36" ht="25.5" x14ac:dyDescent="0.2">
      <c r="B12" s="6" t="s">
        <v>138</v>
      </c>
      <c r="C12" s="6" t="s">
        <v>235</v>
      </c>
      <c r="D12" s="99"/>
      <c r="E12" s="7" t="s">
        <v>243</v>
      </c>
      <c r="F12" s="99"/>
      <c r="G12" s="17" t="s">
        <v>246</v>
      </c>
      <c r="H12" s="99"/>
      <c r="I12" s="16" t="s">
        <v>241</v>
      </c>
      <c r="J12" s="16">
        <v>45</v>
      </c>
      <c r="K12" s="16">
        <v>50</v>
      </c>
      <c r="L12" s="99"/>
      <c r="M12" s="100"/>
      <c r="N12" s="80"/>
      <c r="O12" s="7"/>
      <c r="P12" s="7"/>
      <c r="Q12" s="100"/>
      <c r="R12" s="100"/>
      <c r="S12" s="7"/>
      <c r="T12" s="7"/>
      <c r="U12" s="7"/>
      <c r="V12" s="7"/>
      <c r="W12" s="100"/>
      <c r="X12" s="7"/>
      <c r="Y12" s="7"/>
      <c r="Z12" s="100"/>
      <c r="AA12" s="100"/>
      <c r="AB12" s="100"/>
      <c r="AC12" s="100"/>
      <c r="AD12" s="100"/>
      <c r="AE12" s="100"/>
      <c r="AF12" s="7"/>
      <c r="AG12" s="7"/>
      <c r="AH12" s="16" t="s">
        <v>196</v>
      </c>
      <c r="AI12" s="100"/>
      <c r="AJ12" s="7"/>
    </row>
    <row r="13" spans="1:36" ht="25.5" x14ac:dyDescent="0.2">
      <c r="B13" s="6" t="s">
        <v>138</v>
      </c>
      <c r="C13" s="6" t="s">
        <v>235</v>
      </c>
      <c r="D13" s="99"/>
      <c r="E13" s="7" t="s">
        <v>243</v>
      </c>
      <c r="F13" s="99"/>
      <c r="G13" s="17" t="s">
        <v>245</v>
      </c>
      <c r="H13" s="99"/>
      <c r="I13" s="16" t="s">
        <v>241</v>
      </c>
      <c r="J13" s="16">
        <v>9</v>
      </c>
      <c r="K13" s="16">
        <v>12</v>
      </c>
      <c r="L13" s="99"/>
      <c r="M13" s="100"/>
      <c r="N13" s="80"/>
      <c r="O13" s="7"/>
      <c r="P13" s="7"/>
      <c r="Q13" s="100"/>
      <c r="R13" s="100"/>
      <c r="S13" s="7"/>
      <c r="T13" s="7"/>
      <c r="U13" s="7"/>
      <c r="V13" s="7"/>
      <c r="W13" s="100"/>
      <c r="X13" s="7"/>
      <c r="Y13" s="7"/>
      <c r="Z13" s="100"/>
      <c r="AA13" s="100"/>
      <c r="AB13" s="100"/>
      <c r="AC13" s="100"/>
      <c r="AD13" s="100"/>
      <c r="AE13" s="100"/>
      <c r="AF13" s="7"/>
      <c r="AG13" s="7"/>
      <c r="AH13" s="16" t="s">
        <v>196</v>
      </c>
      <c r="AI13" s="100"/>
      <c r="AJ13" s="7"/>
    </row>
    <row r="14" spans="1:36" ht="25.5" x14ac:dyDescent="0.2">
      <c r="B14" s="6" t="s">
        <v>138</v>
      </c>
      <c r="C14" s="6" t="s">
        <v>235</v>
      </c>
      <c r="D14" s="99"/>
      <c r="E14" s="7" t="s">
        <v>243</v>
      </c>
      <c r="F14" s="99"/>
      <c r="G14" s="17" t="s">
        <v>244</v>
      </c>
      <c r="H14" s="99"/>
      <c r="I14" s="16" t="s">
        <v>241</v>
      </c>
      <c r="J14" s="16">
        <v>2</v>
      </c>
      <c r="K14" s="16">
        <v>7</v>
      </c>
      <c r="L14" s="99"/>
      <c r="M14" s="100"/>
      <c r="N14" s="80"/>
      <c r="O14" s="7"/>
      <c r="P14" s="7"/>
      <c r="Q14" s="100"/>
      <c r="R14" s="100"/>
      <c r="S14" s="7"/>
      <c r="T14" s="7"/>
      <c r="U14" s="7"/>
      <c r="V14" s="7"/>
      <c r="W14" s="100"/>
      <c r="X14" s="7"/>
      <c r="Y14" s="7"/>
      <c r="Z14" s="100"/>
      <c r="AA14" s="100"/>
      <c r="AB14" s="100"/>
      <c r="AC14" s="100"/>
      <c r="AD14" s="100"/>
      <c r="AE14" s="100"/>
      <c r="AF14" s="7"/>
      <c r="AG14" s="7"/>
      <c r="AH14" s="16" t="s">
        <v>196</v>
      </c>
      <c r="AI14" s="100"/>
      <c r="AJ14" s="7"/>
    </row>
    <row r="15" spans="1:36" ht="38.25" x14ac:dyDescent="0.2">
      <c r="B15" s="6" t="s">
        <v>138</v>
      </c>
      <c r="C15" s="6" t="s">
        <v>235</v>
      </c>
      <c r="D15" s="99"/>
      <c r="E15" s="7" t="s">
        <v>243</v>
      </c>
      <c r="F15" s="99"/>
      <c r="G15" s="17" t="s">
        <v>242</v>
      </c>
      <c r="H15" s="99"/>
      <c r="I15" s="16" t="s">
        <v>241</v>
      </c>
      <c r="J15" s="16">
        <v>168</v>
      </c>
      <c r="K15" s="16">
        <v>2</v>
      </c>
      <c r="L15" s="99"/>
      <c r="M15" s="100"/>
      <c r="N15" s="80"/>
      <c r="O15" s="7"/>
      <c r="P15" s="7"/>
      <c r="Q15" s="100"/>
      <c r="R15" s="100"/>
      <c r="S15" s="7"/>
      <c r="T15" s="7"/>
      <c r="U15" s="7"/>
      <c r="V15" s="7"/>
      <c r="W15" s="100"/>
      <c r="X15" s="7"/>
      <c r="Y15" s="7"/>
      <c r="Z15" s="100"/>
      <c r="AA15" s="100"/>
      <c r="AB15" s="100"/>
      <c r="AC15" s="100"/>
      <c r="AD15" s="100"/>
      <c r="AE15" s="100"/>
      <c r="AF15" s="7"/>
      <c r="AG15" s="7"/>
      <c r="AH15" s="16" t="s">
        <v>196</v>
      </c>
      <c r="AI15" s="100"/>
      <c r="AJ15" s="7"/>
    </row>
    <row r="16" spans="1:36" ht="25.5" x14ac:dyDescent="0.2">
      <c r="B16" s="6" t="s">
        <v>138</v>
      </c>
      <c r="C16" s="6" t="s">
        <v>235</v>
      </c>
      <c r="D16" s="99"/>
      <c r="E16" s="7" t="s">
        <v>234</v>
      </c>
      <c r="F16" s="99"/>
      <c r="G16" s="17" t="s">
        <v>240</v>
      </c>
      <c r="H16" s="99"/>
      <c r="I16" s="16" t="s">
        <v>22</v>
      </c>
      <c r="J16" s="16">
        <v>1</v>
      </c>
      <c r="K16" s="16">
        <v>16</v>
      </c>
      <c r="L16" s="99"/>
      <c r="M16" s="100"/>
      <c r="N16" s="80"/>
      <c r="O16" s="7"/>
      <c r="P16" s="7"/>
      <c r="Q16" s="100"/>
      <c r="R16" s="100"/>
      <c r="S16" s="7"/>
      <c r="T16" s="7"/>
      <c r="U16" s="7"/>
      <c r="V16" s="7"/>
      <c r="W16" s="100"/>
      <c r="X16" s="7"/>
      <c r="Y16" s="7"/>
      <c r="Z16" s="100"/>
      <c r="AA16" s="100"/>
      <c r="AB16" s="100"/>
      <c r="AC16" s="100"/>
      <c r="AD16" s="100"/>
      <c r="AE16" s="100"/>
      <c r="AF16" s="7"/>
      <c r="AG16" s="7"/>
      <c r="AH16" s="16" t="s">
        <v>196</v>
      </c>
      <c r="AI16" s="100"/>
      <c r="AJ16" s="7"/>
    </row>
    <row r="17" spans="2:36" ht="38.25" x14ac:dyDescent="0.2">
      <c r="B17" s="6" t="s">
        <v>138</v>
      </c>
      <c r="C17" s="6" t="s">
        <v>235</v>
      </c>
      <c r="D17" s="99"/>
      <c r="E17" s="7" t="s">
        <v>234</v>
      </c>
      <c r="F17" s="99"/>
      <c r="G17" s="17" t="s">
        <v>239</v>
      </c>
      <c r="H17" s="99"/>
      <c r="I17" s="16" t="s">
        <v>22</v>
      </c>
      <c r="J17" s="16">
        <v>2</v>
      </c>
      <c r="K17" s="16">
        <v>7</v>
      </c>
      <c r="L17" s="99"/>
      <c r="M17" s="100"/>
      <c r="N17" s="80"/>
      <c r="O17" s="7"/>
      <c r="P17" s="7"/>
      <c r="Q17" s="100"/>
      <c r="R17" s="100"/>
      <c r="S17" s="7"/>
      <c r="T17" s="7"/>
      <c r="U17" s="7"/>
      <c r="V17" s="7"/>
      <c r="W17" s="100"/>
      <c r="X17" s="7"/>
      <c r="Y17" s="7"/>
      <c r="Z17" s="100"/>
      <c r="AA17" s="100"/>
      <c r="AB17" s="100"/>
      <c r="AC17" s="100"/>
      <c r="AD17" s="100"/>
      <c r="AE17" s="100"/>
      <c r="AF17" s="7"/>
      <c r="AG17" s="7"/>
      <c r="AH17" s="16" t="s">
        <v>196</v>
      </c>
      <c r="AI17" s="100"/>
      <c r="AJ17" s="7"/>
    </row>
    <row r="18" spans="2:36" ht="25.5" x14ac:dyDescent="0.2">
      <c r="B18" s="6" t="s">
        <v>138</v>
      </c>
      <c r="C18" s="6" t="s">
        <v>235</v>
      </c>
      <c r="D18" s="99"/>
      <c r="E18" s="7" t="s">
        <v>234</v>
      </c>
      <c r="F18" s="99"/>
      <c r="G18" s="17" t="s">
        <v>238</v>
      </c>
      <c r="H18" s="99"/>
      <c r="I18" s="16" t="s">
        <v>236</v>
      </c>
      <c r="J18" s="23">
        <v>2598</v>
      </c>
      <c r="K18" s="23">
        <v>5500</v>
      </c>
      <c r="L18" s="99"/>
      <c r="M18" s="100"/>
      <c r="N18" s="80"/>
      <c r="O18" s="7"/>
      <c r="P18" s="7"/>
      <c r="Q18" s="100"/>
      <c r="R18" s="100"/>
      <c r="S18" s="7"/>
      <c r="T18" s="7"/>
      <c r="U18" s="7"/>
      <c r="V18" s="7"/>
      <c r="W18" s="100"/>
      <c r="X18" s="7"/>
      <c r="Y18" s="7"/>
      <c r="Z18" s="100"/>
      <c r="AA18" s="100"/>
      <c r="AB18" s="100"/>
      <c r="AC18" s="100"/>
      <c r="AD18" s="100"/>
      <c r="AE18" s="100"/>
      <c r="AF18" s="7"/>
      <c r="AG18" s="7"/>
      <c r="AH18" s="16" t="s">
        <v>196</v>
      </c>
      <c r="AI18" s="100"/>
      <c r="AJ18" s="7"/>
    </row>
    <row r="19" spans="2:36" ht="38.25" x14ac:dyDescent="0.2">
      <c r="B19" s="6" t="s">
        <v>138</v>
      </c>
      <c r="C19" s="6" t="s">
        <v>235</v>
      </c>
      <c r="D19" s="99"/>
      <c r="E19" s="7" t="s">
        <v>234</v>
      </c>
      <c r="F19" s="99"/>
      <c r="G19" s="17" t="s">
        <v>237</v>
      </c>
      <c r="H19" s="99"/>
      <c r="I19" s="16" t="s">
        <v>236</v>
      </c>
      <c r="J19" s="23">
        <v>2598</v>
      </c>
      <c r="K19" s="23">
        <v>2598</v>
      </c>
      <c r="L19" s="99"/>
      <c r="M19" s="100"/>
      <c r="N19" s="80"/>
      <c r="O19" s="7"/>
      <c r="P19" s="7"/>
      <c r="Q19" s="100"/>
      <c r="R19" s="100"/>
      <c r="S19" s="7"/>
      <c r="T19" s="7"/>
      <c r="U19" s="7"/>
      <c r="V19" s="7"/>
      <c r="W19" s="100"/>
      <c r="X19" s="7"/>
      <c r="Y19" s="7"/>
      <c r="Z19" s="100"/>
      <c r="AA19" s="100"/>
      <c r="AB19" s="100"/>
      <c r="AC19" s="100"/>
      <c r="AD19" s="100"/>
      <c r="AE19" s="100"/>
      <c r="AF19" s="7"/>
      <c r="AG19" s="7"/>
      <c r="AH19" s="16" t="s">
        <v>196</v>
      </c>
      <c r="AI19" s="100"/>
      <c r="AJ19" s="7"/>
    </row>
    <row r="20" spans="2:36" ht="63.75" x14ac:dyDescent="0.2">
      <c r="B20" s="6" t="s">
        <v>138</v>
      </c>
      <c r="C20" s="6" t="s">
        <v>235</v>
      </c>
      <c r="D20" s="99"/>
      <c r="E20" s="7" t="s">
        <v>234</v>
      </c>
      <c r="F20" s="99"/>
      <c r="G20" s="17" t="s">
        <v>233</v>
      </c>
      <c r="H20" s="99"/>
      <c r="I20" s="16" t="s">
        <v>22</v>
      </c>
      <c r="J20" s="16">
        <v>0</v>
      </c>
      <c r="K20" s="16">
        <v>9</v>
      </c>
      <c r="L20" s="99"/>
      <c r="M20" s="100"/>
      <c r="N20" s="80"/>
      <c r="O20" s="7"/>
      <c r="P20" s="7"/>
      <c r="Q20" s="100"/>
      <c r="R20" s="100"/>
      <c r="S20" s="7"/>
      <c r="T20" s="7"/>
      <c r="U20" s="7"/>
      <c r="V20" s="7"/>
      <c r="W20" s="100"/>
      <c r="X20" s="7"/>
      <c r="Y20" s="7"/>
      <c r="Z20" s="100"/>
      <c r="AA20" s="100"/>
      <c r="AB20" s="100"/>
      <c r="AC20" s="100"/>
      <c r="AD20" s="100"/>
      <c r="AE20" s="100"/>
      <c r="AF20" s="7"/>
      <c r="AG20" s="7"/>
      <c r="AH20" s="16" t="s">
        <v>196</v>
      </c>
      <c r="AI20" s="100"/>
      <c r="AJ20" s="7"/>
    </row>
    <row r="21" spans="2:36" ht="25.5" x14ac:dyDescent="0.2">
      <c r="B21" s="6" t="s">
        <v>138</v>
      </c>
      <c r="C21" s="6" t="s">
        <v>222</v>
      </c>
      <c r="D21" s="99"/>
      <c r="E21" s="7" t="s">
        <v>228</v>
      </c>
      <c r="F21" s="99"/>
      <c r="G21" s="17" t="s">
        <v>232</v>
      </c>
      <c r="H21" s="99"/>
      <c r="I21" s="16" t="s">
        <v>229</v>
      </c>
      <c r="J21" s="16">
        <v>3</v>
      </c>
      <c r="K21" s="16">
        <v>6</v>
      </c>
      <c r="L21" s="99"/>
      <c r="M21" s="100"/>
      <c r="N21" s="80"/>
      <c r="O21" s="7"/>
      <c r="P21" s="7"/>
      <c r="Q21" s="100"/>
      <c r="R21" s="100"/>
      <c r="S21" s="7"/>
      <c r="T21" s="7"/>
      <c r="U21" s="7"/>
      <c r="V21" s="7"/>
      <c r="W21" s="100"/>
      <c r="X21" s="7"/>
      <c r="Y21" s="7"/>
      <c r="Z21" s="100"/>
      <c r="AA21" s="100"/>
      <c r="AB21" s="100"/>
      <c r="AC21" s="100"/>
      <c r="AD21" s="100"/>
      <c r="AE21" s="100"/>
      <c r="AF21" s="7"/>
      <c r="AG21" s="7"/>
      <c r="AH21" s="16" t="s">
        <v>196</v>
      </c>
      <c r="AI21" s="100"/>
      <c r="AJ21" s="7"/>
    </row>
    <row r="22" spans="2:36" ht="25.5" x14ac:dyDescent="0.2">
      <c r="B22" s="6" t="s">
        <v>138</v>
      </c>
      <c r="C22" s="6" t="s">
        <v>222</v>
      </c>
      <c r="D22" s="99"/>
      <c r="E22" s="7" t="s">
        <v>228</v>
      </c>
      <c r="F22" s="99"/>
      <c r="G22" s="17" t="s">
        <v>231</v>
      </c>
      <c r="H22" s="99"/>
      <c r="I22" s="16" t="s">
        <v>229</v>
      </c>
      <c r="J22" s="16">
        <v>0.5</v>
      </c>
      <c r="K22" s="16">
        <v>7</v>
      </c>
      <c r="L22" s="99"/>
      <c r="M22" s="100"/>
      <c r="N22" s="80"/>
      <c r="O22" s="7"/>
      <c r="P22" s="7"/>
      <c r="Q22" s="100"/>
      <c r="R22" s="100"/>
      <c r="S22" s="7"/>
      <c r="T22" s="7"/>
      <c r="U22" s="7"/>
      <c r="V22" s="7"/>
      <c r="W22" s="100"/>
      <c r="X22" s="7"/>
      <c r="Y22" s="7"/>
      <c r="Z22" s="100"/>
      <c r="AA22" s="100"/>
      <c r="AB22" s="100"/>
      <c r="AC22" s="100"/>
      <c r="AD22" s="100"/>
      <c r="AE22" s="100"/>
      <c r="AF22" s="7"/>
      <c r="AG22" s="7"/>
      <c r="AH22" s="16" t="s">
        <v>196</v>
      </c>
      <c r="AI22" s="100"/>
      <c r="AJ22" s="7"/>
    </row>
    <row r="23" spans="2:36" ht="25.5" x14ac:dyDescent="0.2">
      <c r="B23" s="6" t="s">
        <v>138</v>
      </c>
      <c r="C23" s="6" t="s">
        <v>222</v>
      </c>
      <c r="D23" s="99"/>
      <c r="E23" s="7" t="s">
        <v>228</v>
      </c>
      <c r="F23" s="99"/>
      <c r="G23" s="17" t="s">
        <v>230</v>
      </c>
      <c r="H23" s="99"/>
      <c r="I23" s="16" t="s">
        <v>229</v>
      </c>
      <c r="J23" s="16">
        <v>13</v>
      </c>
      <c r="K23" s="16">
        <v>5.5</v>
      </c>
      <c r="L23" s="99"/>
      <c r="M23" s="100"/>
      <c r="N23" s="80"/>
      <c r="O23" s="7"/>
      <c r="P23" s="7"/>
      <c r="Q23" s="100"/>
      <c r="R23" s="100"/>
      <c r="S23" s="7"/>
      <c r="T23" s="7"/>
      <c r="U23" s="7"/>
      <c r="V23" s="7"/>
      <c r="W23" s="100"/>
      <c r="X23" s="7"/>
      <c r="Y23" s="7"/>
      <c r="Z23" s="100"/>
      <c r="AA23" s="100"/>
      <c r="AB23" s="100"/>
      <c r="AC23" s="100"/>
      <c r="AD23" s="100"/>
      <c r="AE23" s="100"/>
      <c r="AF23" s="7"/>
      <c r="AG23" s="7"/>
      <c r="AH23" s="16" t="s">
        <v>196</v>
      </c>
      <c r="AI23" s="100"/>
      <c r="AJ23" s="7"/>
    </row>
    <row r="24" spans="2:36" ht="25.5" x14ac:dyDescent="0.2">
      <c r="B24" s="6" t="s">
        <v>138</v>
      </c>
      <c r="C24" s="6" t="s">
        <v>222</v>
      </c>
      <c r="D24" s="99"/>
      <c r="E24" s="7" t="s">
        <v>228</v>
      </c>
      <c r="F24" s="99"/>
      <c r="G24" s="17" t="s">
        <v>227</v>
      </c>
      <c r="H24" s="99"/>
      <c r="I24" s="16" t="s">
        <v>226</v>
      </c>
      <c r="J24" s="16">
        <v>0</v>
      </c>
      <c r="K24" s="16">
        <v>1</v>
      </c>
      <c r="L24" s="99"/>
      <c r="M24" s="100"/>
      <c r="N24" s="80"/>
      <c r="O24" s="7"/>
      <c r="P24" s="7"/>
      <c r="Q24" s="100"/>
      <c r="R24" s="100"/>
      <c r="S24" s="7"/>
      <c r="T24" s="7"/>
      <c r="U24" s="7"/>
      <c r="V24" s="7"/>
      <c r="W24" s="100"/>
      <c r="X24" s="7"/>
      <c r="Y24" s="7"/>
      <c r="Z24" s="100"/>
      <c r="AA24" s="100"/>
      <c r="AB24" s="100"/>
      <c r="AC24" s="100"/>
      <c r="AD24" s="100"/>
      <c r="AE24" s="100"/>
      <c r="AF24" s="7"/>
      <c r="AG24" s="7"/>
      <c r="AH24" s="16" t="s">
        <v>196</v>
      </c>
      <c r="AI24" s="100"/>
      <c r="AJ24" s="7"/>
    </row>
    <row r="25" spans="2:36" ht="25.5" x14ac:dyDescent="0.2">
      <c r="B25" s="6" t="s">
        <v>138</v>
      </c>
      <c r="C25" s="6" t="s">
        <v>222</v>
      </c>
      <c r="D25" s="99"/>
      <c r="E25" s="7" t="s">
        <v>221</v>
      </c>
      <c r="F25" s="99"/>
      <c r="G25" s="17" t="s">
        <v>225</v>
      </c>
      <c r="H25" s="99"/>
      <c r="I25" s="16" t="s">
        <v>22</v>
      </c>
      <c r="J25" s="16">
        <v>0</v>
      </c>
      <c r="K25" s="16">
        <v>1</v>
      </c>
      <c r="L25" s="99"/>
      <c r="M25" s="100"/>
      <c r="N25" s="80"/>
      <c r="O25" s="7"/>
      <c r="P25" s="7"/>
      <c r="Q25" s="100"/>
      <c r="R25" s="100"/>
      <c r="S25" s="7"/>
      <c r="T25" s="7"/>
      <c r="U25" s="7"/>
      <c r="V25" s="7"/>
      <c r="W25" s="100"/>
      <c r="X25" s="7"/>
      <c r="Y25" s="7"/>
      <c r="Z25" s="100"/>
      <c r="AA25" s="100"/>
      <c r="AB25" s="100"/>
      <c r="AC25" s="100"/>
      <c r="AD25" s="100"/>
      <c r="AE25" s="100"/>
      <c r="AF25" s="7"/>
      <c r="AG25" s="7"/>
      <c r="AH25" s="16" t="s">
        <v>196</v>
      </c>
      <c r="AI25" s="100"/>
      <c r="AJ25" s="7"/>
    </row>
    <row r="26" spans="2:36" ht="38.25" x14ac:dyDescent="0.2">
      <c r="B26" s="6" t="s">
        <v>138</v>
      </c>
      <c r="C26" s="6" t="s">
        <v>222</v>
      </c>
      <c r="D26" s="99"/>
      <c r="E26" s="7" t="s">
        <v>221</v>
      </c>
      <c r="F26" s="99"/>
      <c r="G26" s="17" t="s">
        <v>224</v>
      </c>
      <c r="H26" s="99"/>
      <c r="I26" s="16" t="s">
        <v>201</v>
      </c>
      <c r="J26" s="16">
        <v>0</v>
      </c>
      <c r="K26" s="23">
        <v>8000</v>
      </c>
      <c r="L26" s="99"/>
      <c r="M26" s="100"/>
      <c r="N26" s="80"/>
      <c r="O26" s="7"/>
      <c r="P26" s="7"/>
      <c r="Q26" s="100"/>
      <c r="R26" s="100"/>
      <c r="S26" s="7"/>
      <c r="T26" s="7"/>
      <c r="U26" s="7"/>
      <c r="V26" s="7"/>
      <c r="W26" s="100"/>
      <c r="X26" s="7"/>
      <c r="Y26" s="7"/>
      <c r="Z26" s="100"/>
      <c r="AA26" s="100"/>
      <c r="AB26" s="100"/>
      <c r="AC26" s="100"/>
      <c r="AD26" s="100"/>
      <c r="AE26" s="100"/>
      <c r="AF26" s="7"/>
      <c r="AG26" s="7"/>
      <c r="AH26" s="16" t="s">
        <v>196</v>
      </c>
      <c r="AI26" s="100"/>
      <c r="AJ26" s="7"/>
    </row>
    <row r="27" spans="2:36" ht="25.5" x14ac:dyDescent="0.2">
      <c r="B27" s="6" t="s">
        <v>138</v>
      </c>
      <c r="C27" s="6" t="s">
        <v>222</v>
      </c>
      <c r="D27" s="99"/>
      <c r="E27" s="7" t="s">
        <v>221</v>
      </c>
      <c r="F27" s="99"/>
      <c r="G27" s="17" t="s">
        <v>223</v>
      </c>
      <c r="H27" s="99"/>
      <c r="I27" s="16" t="s">
        <v>219</v>
      </c>
      <c r="J27" s="16">
        <v>0</v>
      </c>
      <c r="K27" s="23">
        <v>3000</v>
      </c>
      <c r="L27" s="99"/>
      <c r="M27" s="100"/>
      <c r="N27" s="80"/>
      <c r="O27" s="7"/>
      <c r="P27" s="7"/>
      <c r="Q27" s="100"/>
      <c r="R27" s="100"/>
      <c r="S27" s="7"/>
      <c r="T27" s="7"/>
      <c r="U27" s="7"/>
      <c r="V27" s="7"/>
      <c r="W27" s="100"/>
      <c r="X27" s="7"/>
      <c r="Y27" s="7"/>
      <c r="Z27" s="100"/>
      <c r="AA27" s="100"/>
      <c r="AB27" s="100"/>
      <c r="AC27" s="100"/>
      <c r="AD27" s="100"/>
      <c r="AE27" s="100"/>
      <c r="AF27" s="7"/>
      <c r="AG27" s="7"/>
      <c r="AH27" s="16" t="s">
        <v>196</v>
      </c>
      <c r="AI27" s="100"/>
      <c r="AJ27" s="7"/>
    </row>
    <row r="28" spans="2:36" ht="25.5" x14ac:dyDescent="0.2">
      <c r="B28" s="6" t="s">
        <v>138</v>
      </c>
      <c r="C28" s="6" t="s">
        <v>222</v>
      </c>
      <c r="D28" s="99"/>
      <c r="E28" s="7" t="s">
        <v>221</v>
      </c>
      <c r="F28" s="99"/>
      <c r="G28" s="17" t="s">
        <v>220</v>
      </c>
      <c r="H28" s="99"/>
      <c r="I28" s="16" t="s">
        <v>219</v>
      </c>
      <c r="J28" s="23">
        <v>20000</v>
      </c>
      <c r="K28" s="23">
        <v>5000</v>
      </c>
      <c r="L28" s="99"/>
      <c r="M28" s="100"/>
      <c r="N28" s="80"/>
      <c r="O28" s="7"/>
      <c r="P28" s="7"/>
      <c r="Q28" s="100"/>
      <c r="R28" s="100"/>
      <c r="S28" s="7"/>
      <c r="T28" s="7"/>
      <c r="U28" s="7"/>
      <c r="V28" s="7"/>
      <c r="W28" s="100"/>
      <c r="X28" s="7"/>
      <c r="Y28" s="7"/>
      <c r="Z28" s="100"/>
      <c r="AA28" s="100"/>
      <c r="AB28" s="100"/>
      <c r="AC28" s="100"/>
      <c r="AD28" s="100"/>
      <c r="AE28" s="100"/>
      <c r="AF28" s="7"/>
      <c r="AG28" s="7"/>
      <c r="AH28" s="16" t="s">
        <v>196</v>
      </c>
      <c r="AI28" s="100"/>
      <c r="AJ28" s="7"/>
    </row>
    <row r="29" spans="2:36" ht="25.5" x14ac:dyDescent="0.2">
      <c r="B29" s="6" t="s">
        <v>138</v>
      </c>
      <c r="C29" s="6" t="s">
        <v>199</v>
      </c>
      <c r="D29" s="99"/>
      <c r="E29" s="7" t="s">
        <v>217</v>
      </c>
      <c r="F29" s="99"/>
      <c r="G29" s="17" t="s">
        <v>218</v>
      </c>
      <c r="H29" s="99"/>
      <c r="I29" s="16" t="s">
        <v>22</v>
      </c>
      <c r="J29" s="16">
        <v>0</v>
      </c>
      <c r="K29" s="16">
        <v>1</v>
      </c>
      <c r="L29" s="99"/>
      <c r="M29" s="100"/>
      <c r="N29" s="80"/>
      <c r="O29" s="7"/>
      <c r="P29" s="7"/>
      <c r="Q29" s="100"/>
      <c r="R29" s="100"/>
      <c r="S29" s="7"/>
      <c r="T29" s="7"/>
      <c r="U29" s="7"/>
      <c r="V29" s="7"/>
      <c r="W29" s="100"/>
      <c r="X29" s="7"/>
      <c r="Y29" s="7"/>
      <c r="Z29" s="100"/>
      <c r="AA29" s="100"/>
      <c r="AB29" s="100"/>
      <c r="AC29" s="100"/>
      <c r="AD29" s="100"/>
      <c r="AE29" s="100"/>
      <c r="AF29" s="7"/>
      <c r="AG29" s="7"/>
      <c r="AH29" s="16" t="s">
        <v>200</v>
      </c>
      <c r="AI29" s="100"/>
      <c r="AJ29" s="7"/>
    </row>
    <row r="30" spans="2:36" ht="38.25" x14ac:dyDescent="0.2">
      <c r="B30" s="6" t="s">
        <v>138</v>
      </c>
      <c r="C30" s="6" t="s">
        <v>199</v>
      </c>
      <c r="D30" s="99"/>
      <c r="E30" s="7" t="s">
        <v>217</v>
      </c>
      <c r="F30" s="99"/>
      <c r="G30" s="17" t="s">
        <v>216</v>
      </c>
      <c r="H30" s="99"/>
      <c r="I30" s="16" t="s">
        <v>22</v>
      </c>
      <c r="J30" s="16">
        <v>4</v>
      </c>
      <c r="K30" s="16">
        <v>8</v>
      </c>
      <c r="L30" s="99"/>
      <c r="M30" s="100"/>
      <c r="N30" s="80"/>
      <c r="O30" s="7"/>
      <c r="P30" s="7"/>
      <c r="Q30" s="100"/>
      <c r="R30" s="100"/>
      <c r="S30" s="7"/>
      <c r="T30" s="7"/>
      <c r="U30" s="7"/>
      <c r="V30" s="7"/>
      <c r="W30" s="100"/>
      <c r="X30" s="7"/>
      <c r="Y30" s="7"/>
      <c r="Z30" s="100"/>
      <c r="AA30" s="100"/>
      <c r="AB30" s="100"/>
      <c r="AC30" s="100"/>
      <c r="AD30" s="100"/>
      <c r="AE30" s="100"/>
      <c r="AF30" s="7"/>
      <c r="AG30" s="7"/>
      <c r="AH30" s="16" t="s">
        <v>196</v>
      </c>
      <c r="AI30" s="100"/>
      <c r="AJ30" s="7"/>
    </row>
    <row r="31" spans="2:36" ht="25.5" x14ac:dyDescent="0.2">
      <c r="B31" s="6" t="s">
        <v>138</v>
      </c>
      <c r="C31" s="6" t="s">
        <v>199</v>
      </c>
      <c r="D31" s="99"/>
      <c r="E31" s="7" t="s">
        <v>206</v>
      </c>
      <c r="F31" s="99"/>
      <c r="G31" s="17" t="s">
        <v>215</v>
      </c>
      <c r="H31" s="99"/>
      <c r="I31" s="16" t="s">
        <v>22</v>
      </c>
      <c r="J31" s="16" t="s">
        <v>214</v>
      </c>
      <c r="K31" s="16">
        <v>1</v>
      </c>
      <c r="L31" s="99"/>
      <c r="M31" s="100"/>
      <c r="N31" s="80"/>
      <c r="O31" s="7"/>
      <c r="P31" s="7"/>
      <c r="Q31" s="100"/>
      <c r="R31" s="100"/>
      <c r="S31" s="7"/>
      <c r="T31" s="7"/>
      <c r="U31" s="7"/>
      <c r="V31" s="7"/>
      <c r="W31" s="100"/>
      <c r="X31" s="7"/>
      <c r="Y31" s="7"/>
      <c r="Z31" s="100"/>
      <c r="AA31" s="100"/>
      <c r="AB31" s="100"/>
      <c r="AC31" s="100"/>
      <c r="AD31" s="100"/>
      <c r="AE31" s="100"/>
      <c r="AF31" s="7"/>
      <c r="AG31" s="7"/>
      <c r="AH31" s="16" t="s">
        <v>196</v>
      </c>
      <c r="AI31" s="100"/>
      <c r="AJ31" s="7"/>
    </row>
    <row r="32" spans="2:36" ht="25.5" x14ac:dyDescent="0.2">
      <c r="B32" s="6" t="s">
        <v>138</v>
      </c>
      <c r="C32" s="6" t="s">
        <v>199</v>
      </c>
      <c r="D32" s="99"/>
      <c r="E32" s="7" t="s">
        <v>206</v>
      </c>
      <c r="F32" s="99"/>
      <c r="G32" s="17" t="s">
        <v>213</v>
      </c>
      <c r="H32" s="99"/>
      <c r="I32" s="16" t="s">
        <v>22</v>
      </c>
      <c r="J32" s="16">
        <v>0</v>
      </c>
      <c r="K32" s="16">
        <v>1</v>
      </c>
      <c r="L32" s="99"/>
      <c r="M32" s="100"/>
      <c r="N32" s="80"/>
      <c r="O32" s="7"/>
      <c r="P32" s="7"/>
      <c r="Q32" s="100"/>
      <c r="R32" s="100"/>
      <c r="S32" s="7"/>
      <c r="T32" s="7"/>
      <c r="U32" s="7"/>
      <c r="V32" s="7"/>
      <c r="W32" s="100"/>
      <c r="X32" s="7"/>
      <c r="Y32" s="7"/>
      <c r="Z32" s="100"/>
      <c r="AA32" s="100"/>
      <c r="AB32" s="100"/>
      <c r="AC32" s="100"/>
      <c r="AD32" s="100"/>
      <c r="AE32" s="100"/>
      <c r="AF32" s="7"/>
      <c r="AG32" s="7"/>
      <c r="AH32" s="16" t="s">
        <v>196</v>
      </c>
      <c r="AI32" s="100"/>
      <c r="AJ32" s="7"/>
    </row>
    <row r="33" spans="2:36" ht="38.25" x14ac:dyDescent="0.2">
      <c r="B33" s="6" t="s">
        <v>138</v>
      </c>
      <c r="C33" s="6" t="s">
        <v>199</v>
      </c>
      <c r="D33" s="99"/>
      <c r="E33" s="7" t="s">
        <v>206</v>
      </c>
      <c r="F33" s="99"/>
      <c r="G33" s="17" t="s">
        <v>212</v>
      </c>
      <c r="H33" s="99"/>
      <c r="I33" s="16" t="s">
        <v>22</v>
      </c>
      <c r="J33" s="16">
        <v>0</v>
      </c>
      <c r="K33" s="16">
        <v>1</v>
      </c>
      <c r="L33" s="99"/>
      <c r="M33" s="100"/>
      <c r="N33" s="80"/>
      <c r="O33" s="7"/>
      <c r="P33" s="7"/>
      <c r="Q33" s="100"/>
      <c r="R33" s="100"/>
      <c r="S33" s="7"/>
      <c r="T33" s="7"/>
      <c r="U33" s="7"/>
      <c r="V33" s="7"/>
      <c r="W33" s="100"/>
      <c r="X33" s="7"/>
      <c r="Y33" s="7"/>
      <c r="Z33" s="100"/>
      <c r="AA33" s="100"/>
      <c r="AB33" s="100"/>
      <c r="AC33" s="100"/>
      <c r="AD33" s="100"/>
      <c r="AE33" s="100"/>
      <c r="AF33" s="7"/>
      <c r="AG33" s="7"/>
      <c r="AH33" s="16" t="s">
        <v>196</v>
      </c>
      <c r="AI33" s="100"/>
      <c r="AJ33" s="7"/>
    </row>
    <row r="34" spans="2:36" ht="38.25" x14ac:dyDescent="0.2">
      <c r="B34" s="6" t="s">
        <v>138</v>
      </c>
      <c r="C34" s="6" t="s">
        <v>199</v>
      </c>
      <c r="D34" s="99"/>
      <c r="E34" s="7" t="s">
        <v>206</v>
      </c>
      <c r="F34" s="99"/>
      <c r="G34" s="17" t="s">
        <v>211</v>
      </c>
      <c r="H34" s="99"/>
      <c r="I34" s="16" t="s">
        <v>22</v>
      </c>
      <c r="J34" s="23">
        <v>24230</v>
      </c>
      <c r="K34" s="23">
        <v>24230</v>
      </c>
      <c r="L34" s="99"/>
      <c r="M34" s="100"/>
      <c r="N34" s="80"/>
      <c r="O34" s="7"/>
      <c r="P34" s="7"/>
      <c r="Q34" s="100"/>
      <c r="R34" s="100"/>
      <c r="S34" s="7"/>
      <c r="T34" s="7"/>
      <c r="U34" s="7"/>
      <c r="V34" s="7"/>
      <c r="W34" s="100"/>
      <c r="X34" s="7"/>
      <c r="Y34" s="7"/>
      <c r="Z34" s="100"/>
      <c r="AA34" s="100"/>
      <c r="AB34" s="100"/>
      <c r="AC34" s="100"/>
      <c r="AD34" s="100"/>
      <c r="AE34" s="100"/>
      <c r="AF34" s="7"/>
      <c r="AG34" s="7"/>
      <c r="AH34" s="16" t="s">
        <v>196</v>
      </c>
      <c r="AI34" s="100"/>
      <c r="AJ34" s="7"/>
    </row>
    <row r="35" spans="2:36" ht="25.5" x14ac:dyDescent="0.2">
      <c r="B35" s="6" t="s">
        <v>138</v>
      </c>
      <c r="C35" s="6" t="s">
        <v>199</v>
      </c>
      <c r="D35" s="99"/>
      <c r="E35" s="7" t="s">
        <v>206</v>
      </c>
      <c r="F35" s="99"/>
      <c r="G35" s="17" t="s">
        <v>210</v>
      </c>
      <c r="H35" s="99"/>
      <c r="I35" s="16" t="s">
        <v>22</v>
      </c>
      <c r="J35" s="16">
        <v>0</v>
      </c>
      <c r="K35" s="16">
        <v>1</v>
      </c>
      <c r="L35" s="99"/>
      <c r="M35" s="100"/>
      <c r="N35" s="80"/>
      <c r="O35" s="7"/>
      <c r="P35" s="7"/>
      <c r="Q35" s="100"/>
      <c r="R35" s="100"/>
      <c r="S35" s="7"/>
      <c r="T35" s="7"/>
      <c r="U35" s="7"/>
      <c r="V35" s="7"/>
      <c r="W35" s="100"/>
      <c r="X35" s="7"/>
      <c r="Y35" s="7"/>
      <c r="Z35" s="100"/>
      <c r="AA35" s="100"/>
      <c r="AB35" s="100"/>
      <c r="AC35" s="100"/>
      <c r="AD35" s="100"/>
      <c r="AE35" s="100"/>
      <c r="AF35" s="7"/>
      <c r="AG35" s="7"/>
      <c r="AH35" s="16" t="s">
        <v>196</v>
      </c>
      <c r="AI35" s="100"/>
      <c r="AJ35" s="7"/>
    </row>
    <row r="36" spans="2:36" ht="25.5" x14ac:dyDescent="0.2">
      <c r="B36" s="6" t="s">
        <v>138</v>
      </c>
      <c r="C36" s="6" t="s">
        <v>199</v>
      </c>
      <c r="D36" s="99"/>
      <c r="E36" s="7" t="s">
        <v>206</v>
      </c>
      <c r="F36" s="99"/>
      <c r="G36" s="17" t="s">
        <v>209</v>
      </c>
      <c r="H36" s="99"/>
      <c r="I36" s="16" t="s">
        <v>201</v>
      </c>
      <c r="J36" s="16">
        <v>532</v>
      </c>
      <c r="K36" s="23">
        <v>1800</v>
      </c>
      <c r="L36" s="99"/>
      <c r="M36" s="100"/>
      <c r="N36" s="80"/>
      <c r="O36" s="7"/>
      <c r="P36" s="7"/>
      <c r="Q36" s="100"/>
      <c r="R36" s="100"/>
      <c r="S36" s="7"/>
      <c r="T36" s="7"/>
      <c r="U36" s="7"/>
      <c r="V36" s="7"/>
      <c r="W36" s="100"/>
      <c r="X36" s="7"/>
      <c r="Y36" s="7"/>
      <c r="Z36" s="100"/>
      <c r="AA36" s="100"/>
      <c r="AB36" s="100"/>
      <c r="AC36" s="100"/>
      <c r="AD36" s="100"/>
      <c r="AE36" s="100"/>
      <c r="AF36" s="7"/>
      <c r="AG36" s="7"/>
      <c r="AH36" s="16" t="s">
        <v>196</v>
      </c>
      <c r="AI36" s="100"/>
      <c r="AJ36" s="7"/>
    </row>
    <row r="37" spans="2:36" ht="25.5" x14ac:dyDescent="0.2">
      <c r="B37" s="6" t="s">
        <v>138</v>
      </c>
      <c r="C37" s="6" t="s">
        <v>199</v>
      </c>
      <c r="D37" s="99"/>
      <c r="E37" s="7" t="s">
        <v>206</v>
      </c>
      <c r="F37" s="99"/>
      <c r="G37" s="17" t="s">
        <v>208</v>
      </c>
      <c r="H37" s="99"/>
      <c r="I37" s="16" t="s">
        <v>201</v>
      </c>
      <c r="J37" s="16">
        <v>75</v>
      </c>
      <c r="K37" s="23">
        <v>1800</v>
      </c>
      <c r="L37" s="99"/>
      <c r="M37" s="100"/>
      <c r="N37" s="80"/>
      <c r="O37" s="7"/>
      <c r="P37" s="7"/>
      <c r="Q37" s="100"/>
      <c r="R37" s="100"/>
      <c r="S37" s="7"/>
      <c r="T37" s="7"/>
      <c r="U37" s="7"/>
      <c r="V37" s="7"/>
      <c r="W37" s="100"/>
      <c r="X37" s="7"/>
      <c r="Y37" s="7"/>
      <c r="Z37" s="100"/>
      <c r="AA37" s="100"/>
      <c r="AB37" s="100"/>
      <c r="AC37" s="100"/>
      <c r="AD37" s="100"/>
      <c r="AE37" s="100"/>
      <c r="AF37" s="7"/>
      <c r="AG37" s="7"/>
      <c r="AH37" s="16" t="s">
        <v>196</v>
      </c>
      <c r="AI37" s="100"/>
      <c r="AJ37" s="7"/>
    </row>
    <row r="38" spans="2:36" ht="25.5" x14ac:dyDescent="0.2">
      <c r="B38" s="6" t="s">
        <v>138</v>
      </c>
      <c r="C38" s="6" t="s">
        <v>199</v>
      </c>
      <c r="D38" s="99"/>
      <c r="E38" s="7" t="s">
        <v>206</v>
      </c>
      <c r="F38" s="99"/>
      <c r="G38" s="17" t="s">
        <v>207</v>
      </c>
      <c r="H38" s="99"/>
      <c r="I38" s="16" t="s">
        <v>22</v>
      </c>
      <c r="J38" s="16">
        <v>5</v>
      </c>
      <c r="K38" s="16">
        <v>3</v>
      </c>
      <c r="L38" s="99"/>
      <c r="M38" s="100"/>
      <c r="N38" s="80"/>
      <c r="O38" s="7"/>
      <c r="P38" s="7"/>
      <c r="Q38" s="100"/>
      <c r="R38" s="100"/>
      <c r="S38" s="7"/>
      <c r="T38" s="7"/>
      <c r="U38" s="7"/>
      <c r="V38" s="7"/>
      <c r="W38" s="100"/>
      <c r="X38" s="7"/>
      <c r="Y38" s="7"/>
      <c r="Z38" s="100"/>
      <c r="AA38" s="100"/>
      <c r="AB38" s="100"/>
      <c r="AC38" s="100"/>
      <c r="AD38" s="100"/>
      <c r="AE38" s="100"/>
      <c r="AF38" s="7"/>
      <c r="AG38" s="7"/>
      <c r="AH38" s="16" t="s">
        <v>196</v>
      </c>
      <c r="AI38" s="100"/>
      <c r="AJ38" s="7"/>
    </row>
    <row r="39" spans="2:36" ht="38.25" x14ac:dyDescent="0.2">
      <c r="B39" s="6" t="s">
        <v>138</v>
      </c>
      <c r="C39" s="6" t="s">
        <v>199</v>
      </c>
      <c r="D39" s="99"/>
      <c r="E39" s="7" t="s">
        <v>206</v>
      </c>
      <c r="F39" s="99"/>
      <c r="G39" s="17" t="s">
        <v>205</v>
      </c>
      <c r="H39" s="99"/>
      <c r="I39" s="16" t="s">
        <v>201</v>
      </c>
      <c r="J39" s="16">
        <v>0</v>
      </c>
      <c r="K39" s="23">
        <v>2000</v>
      </c>
      <c r="L39" s="99"/>
      <c r="M39" s="100"/>
      <c r="N39" s="80"/>
      <c r="O39" s="7"/>
      <c r="P39" s="7"/>
      <c r="Q39" s="100"/>
      <c r="R39" s="100"/>
      <c r="S39" s="7"/>
      <c r="T39" s="7"/>
      <c r="U39" s="7"/>
      <c r="V39" s="7"/>
      <c r="W39" s="100"/>
      <c r="X39" s="7"/>
      <c r="Y39" s="7"/>
      <c r="Z39" s="100"/>
      <c r="AA39" s="100"/>
      <c r="AB39" s="100"/>
      <c r="AC39" s="100"/>
      <c r="AD39" s="100"/>
      <c r="AE39" s="100"/>
      <c r="AF39" s="7"/>
      <c r="AG39" s="7"/>
      <c r="AH39" s="16" t="s">
        <v>196</v>
      </c>
      <c r="AI39" s="100"/>
      <c r="AJ39" s="7"/>
    </row>
    <row r="40" spans="2:36" ht="25.5" x14ac:dyDescent="0.2">
      <c r="B40" s="6" t="s">
        <v>138</v>
      </c>
      <c r="C40" s="6" t="s">
        <v>199</v>
      </c>
      <c r="D40" s="99"/>
      <c r="E40" s="22" t="s">
        <v>198</v>
      </c>
      <c r="F40" s="99"/>
      <c r="G40" s="17" t="s">
        <v>204</v>
      </c>
      <c r="H40" s="99"/>
      <c r="I40" s="16" t="s">
        <v>201</v>
      </c>
      <c r="J40" s="23">
        <v>4090</v>
      </c>
      <c r="K40" s="23">
        <v>15000</v>
      </c>
      <c r="L40" s="99"/>
      <c r="M40" s="100"/>
      <c r="N40" s="80"/>
      <c r="O40" s="7"/>
      <c r="P40" s="7"/>
      <c r="Q40" s="100"/>
      <c r="R40" s="100"/>
      <c r="S40" s="7"/>
      <c r="T40" s="7"/>
      <c r="U40" s="7"/>
      <c r="V40" s="7"/>
      <c r="W40" s="100"/>
      <c r="X40" s="7"/>
      <c r="Y40" s="7"/>
      <c r="Z40" s="100"/>
      <c r="AA40" s="100"/>
      <c r="AB40" s="100"/>
      <c r="AC40" s="100"/>
      <c r="AD40" s="100"/>
      <c r="AE40" s="100"/>
      <c r="AF40" s="7"/>
      <c r="AG40" s="7"/>
      <c r="AH40" s="16" t="s">
        <v>196</v>
      </c>
      <c r="AI40" s="100"/>
      <c r="AJ40" s="7"/>
    </row>
    <row r="41" spans="2:36" ht="25.5" x14ac:dyDescent="0.2">
      <c r="B41" s="6" t="s">
        <v>138</v>
      </c>
      <c r="C41" s="6" t="s">
        <v>199</v>
      </c>
      <c r="D41" s="99"/>
      <c r="E41" s="22" t="s">
        <v>198</v>
      </c>
      <c r="F41" s="99"/>
      <c r="G41" s="17" t="s">
        <v>203</v>
      </c>
      <c r="H41" s="99"/>
      <c r="I41" s="16" t="s">
        <v>201</v>
      </c>
      <c r="J41" s="23">
        <v>5760</v>
      </c>
      <c r="K41" s="23">
        <v>5700</v>
      </c>
      <c r="L41" s="99"/>
      <c r="M41" s="100"/>
      <c r="N41" s="80"/>
      <c r="O41" s="7"/>
      <c r="P41" s="7"/>
      <c r="Q41" s="100"/>
      <c r="R41" s="100"/>
      <c r="S41" s="7"/>
      <c r="T41" s="7"/>
      <c r="U41" s="7"/>
      <c r="V41" s="7"/>
      <c r="W41" s="100"/>
      <c r="X41" s="7"/>
      <c r="Y41" s="7"/>
      <c r="Z41" s="100"/>
      <c r="AA41" s="100"/>
      <c r="AB41" s="100"/>
      <c r="AC41" s="100"/>
      <c r="AD41" s="100"/>
      <c r="AE41" s="100"/>
      <c r="AF41" s="7"/>
      <c r="AG41" s="7"/>
      <c r="AH41" s="16" t="s">
        <v>200</v>
      </c>
      <c r="AI41" s="100"/>
      <c r="AJ41" s="7"/>
    </row>
    <row r="42" spans="2:36" ht="25.5" x14ac:dyDescent="0.2">
      <c r="B42" s="6" t="s">
        <v>138</v>
      </c>
      <c r="C42" s="6" t="s">
        <v>199</v>
      </c>
      <c r="D42" s="99"/>
      <c r="E42" s="22" t="s">
        <v>198</v>
      </c>
      <c r="F42" s="99"/>
      <c r="G42" s="17" t="s">
        <v>202</v>
      </c>
      <c r="H42" s="99"/>
      <c r="I42" s="16" t="s">
        <v>201</v>
      </c>
      <c r="J42" s="23">
        <v>2640</v>
      </c>
      <c r="K42" s="23">
        <v>2000</v>
      </c>
      <c r="L42" s="99"/>
      <c r="M42" s="100"/>
      <c r="N42" s="80"/>
      <c r="O42" s="7"/>
      <c r="P42" s="7"/>
      <c r="Q42" s="100"/>
      <c r="R42" s="100"/>
      <c r="S42" s="7"/>
      <c r="T42" s="7"/>
      <c r="U42" s="7"/>
      <c r="V42" s="7"/>
      <c r="W42" s="100"/>
      <c r="X42" s="7"/>
      <c r="Y42" s="7"/>
      <c r="Z42" s="100"/>
      <c r="AA42" s="100"/>
      <c r="AB42" s="100"/>
      <c r="AC42" s="100"/>
      <c r="AD42" s="100"/>
      <c r="AE42" s="100"/>
      <c r="AF42" s="7"/>
      <c r="AG42" s="7"/>
      <c r="AH42" s="16" t="s">
        <v>200</v>
      </c>
      <c r="AI42" s="100"/>
      <c r="AJ42" s="7"/>
    </row>
    <row r="43" spans="2:36" ht="25.5" x14ac:dyDescent="0.2">
      <c r="B43" s="6" t="s">
        <v>138</v>
      </c>
      <c r="C43" s="6" t="s">
        <v>199</v>
      </c>
      <c r="D43" s="99"/>
      <c r="E43" s="22" t="s">
        <v>198</v>
      </c>
      <c r="F43" s="99"/>
      <c r="G43" s="17" t="s">
        <v>197</v>
      </c>
      <c r="H43" s="99"/>
      <c r="I43" s="16" t="s">
        <v>22</v>
      </c>
      <c r="J43" s="16">
        <v>5</v>
      </c>
      <c r="K43" s="16">
        <v>6</v>
      </c>
      <c r="L43" s="99"/>
      <c r="M43" s="100"/>
      <c r="N43" s="80"/>
      <c r="O43" s="7"/>
      <c r="P43" s="7"/>
      <c r="Q43" s="100"/>
      <c r="R43" s="100"/>
      <c r="S43" s="7"/>
      <c r="T43" s="7"/>
      <c r="U43" s="7"/>
      <c r="V43" s="7"/>
      <c r="W43" s="100"/>
      <c r="X43" s="7"/>
      <c r="Y43" s="7"/>
      <c r="Z43" s="100"/>
      <c r="AA43" s="100"/>
      <c r="AB43" s="100"/>
      <c r="AC43" s="100"/>
      <c r="AD43" s="100"/>
      <c r="AE43" s="100"/>
      <c r="AF43" s="7"/>
      <c r="AG43" s="7"/>
      <c r="AH43" s="16" t="s">
        <v>196</v>
      </c>
      <c r="AI43" s="100"/>
      <c r="AJ43" s="7"/>
    </row>
  </sheetData>
  <autoFilter ref="A8:BE8" xr:uid="{00000000-0009-0000-0000-00000E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3:AJ35"/>
  <sheetViews>
    <sheetView topLeftCell="AA1" zoomScale="85" zoomScaleNormal="85" workbookViewId="0">
      <selection activeCell="AI9" activeCellId="7" sqref="D9:D35 F9:F35 H9:H35 L9:M35 Q9:R35 W9:W35 Z9:AE35 AI9:AI35"/>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16" style="2" customWidth="1"/>
    <col min="9" max="9" width="13.140625" style="2" customWidth="1"/>
    <col min="10" max="11" width="15.28515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650</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38.25" x14ac:dyDescent="0.2">
      <c r="B9" s="6" t="s">
        <v>488</v>
      </c>
      <c r="C9" s="6" t="s">
        <v>593</v>
      </c>
      <c r="D9" s="99"/>
      <c r="E9" s="7" t="s">
        <v>597</v>
      </c>
      <c r="F9" s="99"/>
      <c r="G9" s="81" t="s">
        <v>596</v>
      </c>
      <c r="H9" s="100"/>
      <c r="I9" s="79" t="s">
        <v>22</v>
      </c>
      <c r="J9" s="79">
        <v>0</v>
      </c>
      <c r="K9" s="79">
        <v>1</v>
      </c>
      <c r="L9" s="100"/>
      <c r="M9" s="98"/>
      <c r="N9" s="16"/>
      <c r="O9" s="7"/>
      <c r="P9" s="7"/>
      <c r="Q9" s="100"/>
      <c r="R9" s="100"/>
      <c r="S9" s="7"/>
      <c r="T9" s="7"/>
      <c r="U9" s="7"/>
      <c r="V9" s="7"/>
      <c r="W9" s="100"/>
      <c r="X9" s="7"/>
      <c r="Y9" s="22"/>
      <c r="Z9" s="100"/>
      <c r="AA9" s="100"/>
      <c r="AB9" s="100"/>
      <c r="AC9" s="100"/>
      <c r="AD9" s="100"/>
      <c r="AE9" s="100"/>
      <c r="AF9" s="7"/>
      <c r="AG9" s="7"/>
      <c r="AH9" s="5" t="s">
        <v>258</v>
      </c>
      <c r="AI9" s="100"/>
      <c r="AJ9" s="7"/>
    </row>
    <row r="10" spans="1:36" ht="25.5" x14ac:dyDescent="0.2">
      <c r="B10" s="6" t="s">
        <v>322</v>
      </c>
      <c r="C10" s="6" t="s">
        <v>366</v>
      </c>
      <c r="D10" s="99"/>
      <c r="E10" s="7" t="s">
        <v>365</v>
      </c>
      <c r="F10" s="99"/>
      <c r="G10" s="19" t="s">
        <v>364</v>
      </c>
      <c r="H10" s="100"/>
      <c r="I10" s="19" t="s">
        <v>22</v>
      </c>
      <c r="J10" s="5">
        <v>12</v>
      </c>
      <c r="K10" s="5">
        <v>48</v>
      </c>
      <c r="L10" s="100"/>
      <c r="M10" s="100"/>
      <c r="N10" s="80"/>
      <c r="O10" s="7"/>
      <c r="P10" s="7"/>
      <c r="Q10" s="100"/>
      <c r="R10" s="100"/>
      <c r="S10" s="7"/>
      <c r="T10" s="7"/>
      <c r="U10" s="7"/>
      <c r="V10" s="7"/>
      <c r="W10" s="100"/>
      <c r="X10" s="7"/>
      <c r="Y10" s="7"/>
      <c r="Z10" s="100"/>
      <c r="AA10" s="100"/>
      <c r="AB10" s="100"/>
      <c r="AC10" s="100"/>
      <c r="AD10" s="100"/>
      <c r="AE10" s="100"/>
      <c r="AF10" s="7"/>
      <c r="AG10" s="7"/>
      <c r="AH10" s="5" t="s">
        <v>258</v>
      </c>
      <c r="AI10" s="100"/>
      <c r="AJ10" s="7"/>
    </row>
    <row r="11" spans="1:36" ht="38.25" x14ac:dyDescent="0.2">
      <c r="B11" s="6" t="s">
        <v>250</v>
      </c>
      <c r="C11" s="6" t="s">
        <v>291</v>
      </c>
      <c r="D11" s="99"/>
      <c r="E11" s="7" t="s">
        <v>310</v>
      </c>
      <c r="F11" s="99"/>
      <c r="G11" s="19" t="s">
        <v>318</v>
      </c>
      <c r="H11" s="100"/>
      <c r="I11" s="5" t="s">
        <v>22</v>
      </c>
      <c r="J11" s="5">
        <v>1</v>
      </c>
      <c r="K11" s="5">
        <v>1</v>
      </c>
      <c r="L11" s="100"/>
      <c r="M11" s="100"/>
      <c r="N11" s="80"/>
      <c r="O11" s="7"/>
      <c r="P11" s="7"/>
      <c r="Q11" s="100"/>
      <c r="R11" s="100"/>
      <c r="S11" s="7"/>
      <c r="T11" s="7"/>
      <c r="U11" s="7"/>
      <c r="V11" s="7"/>
      <c r="W11" s="100"/>
      <c r="X11" s="7"/>
      <c r="Y11" s="7"/>
      <c r="Z11" s="100"/>
      <c r="AA11" s="100"/>
      <c r="AB11" s="100"/>
      <c r="AC11" s="100"/>
      <c r="AD11" s="100"/>
      <c r="AE11" s="100"/>
      <c r="AF11" s="7"/>
      <c r="AG11" s="7"/>
      <c r="AH11" s="5" t="s">
        <v>258</v>
      </c>
      <c r="AI11" s="100"/>
      <c r="AJ11" s="7"/>
    </row>
    <row r="12" spans="1:36" ht="51" x14ac:dyDescent="0.2">
      <c r="B12" s="6" t="s">
        <v>250</v>
      </c>
      <c r="C12" s="6" t="s">
        <v>291</v>
      </c>
      <c r="D12" s="99"/>
      <c r="E12" s="7" t="s">
        <v>310</v>
      </c>
      <c r="F12" s="99"/>
      <c r="G12" s="22" t="s">
        <v>317</v>
      </c>
      <c r="H12" s="99"/>
      <c r="I12" s="5" t="s">
        <v>22</v>
      </c>
      <c r="J12" s="5">
        <v>4</v>
      </c>
      <c r="K12" s="5">
        <v>4</v>
      </c>
      <c r="L12" s="99"/>
      <c r="M12" s="100"/>
      <c r="N12" s="80"/>
      <c r="O12" s="7"/>
      <c r="P12" s="7"/>
      <c r="Q12" s="100"/>
      <c r="R12" s="100"/>
      <c r="S12" s="7"/>
      <c r="T12" s="7"/>
      <c r="U12" s="7"/>
      <c r="V12" s="7"/>
      <c r="W12" s="100"/>
      <c r="X12" s="7"/>
      <c r="Y12" s="7"/>
      <c r="Z12" s="100"/>
      <c r="AA12" s="100"/>
      <c r="AB12" s="100"/>
      <c r="AC12" s="100"/>
      <c r="AD12" s="100"/>
      <c r="AE12" s="100"/>
      <c r="AF12" s="7"/>
      <c r="AG12" s="7"/>
      <c r="AH12" s="5" t="s">
        <v>258</v>
      </c>
      <c r="AI12" s="100"/>
      <c r="AJ12" s="7"/>
    </row>
    <row r="13" spans="1:36" ht="51" x14ac:dyDescent="0.2">
      <c r="B13" s="6" t="s">
        <v>250</v>
      </c>
      <c r="C13" s="6" t="s">
        <v>291</v>
      </c>
      <c r="D13" s="99"/>
      <c r="E13" s="7" t="s">
        <v>310</v>
      </c>
      <c r="F13" s="99"/>
      <c r="G13" s="22" t="s">
        <v>316</v>
      </c>
      <c r="H13" s="99"/>
      <c r="I13" s="5" t="s">
        <v>22</v>
      </c>
      <c r="J13" s="5">
        <v>4</v>
      </c>
      <c r="K13" s="5">
        <v>4</v>
      </c>
      <c r="L13" s="99"/>
      <c r="M13" s="100"/>
      <c r="N13" s="80"/>
      <c r="O13" s="7"/>
      <c r="P13" s="7"/>
      <c r="Q13" s="100"/>
      <c r="R13" s="100"/>
      <c r="S13" s="7"/>
      <c r="T13" s="7"/>
      <c r="U13" s="7"/>
      <c r="V13" s="7"/>
      <c r="W13" s="100"/>
      <c r="X13" s="7"/>
      <c r="Y13" s="7"/>
      <c r="Z13" s="100"/>
      <c r="AA13" s="100"/>
      <c r="AB13" s="100"/>
      <c r="AC13" s="100"/>
      <c r="AD13" s="100"/>
      <c r="AE13" s="100"/>
      <c r="AF13" s="7"/>
      <c r="AG13" s="7"/>
      <c r="AH13" s="5" t="s">
        <v>258</v>
      </c>
      <c r="AI13" s="100"/>
      <c r="AJ13" s="7"/>
    </row>
    <row r="14" spans="1:36" ht="25.5" x14ac:dyDescent="0.2">
      <c r="B14" s="6" t="s">
        <v>250</v>
      </c>
      <c r="C14" s="6" t="s">
        <v>291</v>
      </c>
      <c r="D14" s="99"/>
      <c r="E14" s="7" t="s">
        <v>310</v>
      </c>
      <c r="F14" s="99"/>
      <c r="G14" s="19" t="s">
        <v>315</v>
      </c>
      <c r="H14" s="99"/>
      <c r="I14" s="5" t="s">
        <v>22</v>
      </c>
      <c r="J14" s="5">
        <v>0</v>
      </c>
      <c r="K14" s="5">
        <v>4</v>
      </c>
      <c r="L14" s="99"/>
      <c r="M14" s="100"/>
      <c r="N14" s="80"/>
      <c r="O14" s="7"/>
      <c r="P14" s="7"/>
      <c r="Q14" s="100"/>
      <c r="R14" s="100"/>
      <c r="S14" s="7"/>
      <c r="T14" s="7"/>
      <c r="U14" s="7"/>
      <c r="V14" s="7"/>
      <c r="W14" s="100"/>
      <c r="X14" s="7"/>
      <c r="Y14" s="7"/>
      <c r="Z14" s="100"/>
      <c r="AA14" s="100"/>
      <c r="AB14" s="100"/>
      <c r="AC14" s="100"/>
      <c r="AD14" s="100"/>
      <c r="AE14" s="100"/>
      <c r="AF14" s="7"/>
      <c r="AG14" s="7"/>
      <c r="AH14" s="5" t="s">
        <v>258</v>
      </c>
      <c r="AI14" s="100"/>
      <c r="AJ14" s="7"/>
    </row>
    <row r="15" spans="1:36" ht="63.75" x14ac:dyDescent="0.2">
      <c r="B15" s="6" t="s">
        <v>250</v>
      </c>
      <c r="C15" s="6" t="s">
        <v>291</v>
      </c>
      <c r="D15" s="99"/>
      <c r="E15" s="7" t="s">
        <v>310</v>
      </c>
      <c r="F15" s="99"/>
      <c r="G15" s="19" t="s">
        <v>314</v>
      </c>
      <c r="H15" s="99"/>
      <c r="I15" s="5" t="s">
        <v>22</v>
      </c>
      <c r="J15" s="5">
        <v>0</v>
      </c>
      <c r="K15" s="5">
        <v>6</v>
      </c>
      <c r="L15" s="99"/>
      <c r="M15" s="100"/>
      <c r="N15" s="80"/>
      <c r="O15" s="7"/>
      <c r="P15" s="7"/>
      <c r="Q15" s="100"/>
      <c r="R15" s="100"/>
      <c r="S15" s="7"/>
      <c r="T15" s="7"/>
      <c r="U15" s="7"/>
      <c r="V15" s="7"/>
      <c r="W15" s="100"/>
      <c r="X15" s="7"/>
      <c r="Y15" s="7"/>
      <c r="Z15" s="100"/>
      <c r="AA15" s="100"/>
      <c r="AB15" s="100"/>
      <c r="AC15" s="100"/>
      <c r="AD15" s="100"/>
      <c r="AE15" s="100"/>
      <c r="AF15" s="7"/>
      <c r="AG15" s="7"/>
      <c r="AH15" s="5" t="s">
        <v>258</v>
      </c>
      <c r="AI15" s="100"/>
      <c r="AJ15" s="7"/>
    </row>
    <row r="16" spans="1:36" ht="25.5" x14ac:dyDescent="0.2">
      <c r="B16" s="6" t="s">
        <v>250</v>
      </c>
      <c r="C16" s="20" t="s">
        <v>291</v>
      </c>
      <c r="D16" s="99"/>
      <c r="E16" s="7" t="s">
        <v>310</v>
      </c>
      <c r="F16" s="99"/>
      <c r="G16" s="19" t="s">
        <v>313</v>
      </c>
      <c r="H16" s="99"/>
      <c r="I16" s="5" t="s">
        <v>22</v>
      </c>
      <c r="J16" s="5">
        <v>2</v>
      </c>
      <c r="K16" s="5">
        <v>8</v>
      </c>
      <c r="L16" s="99"/>
      <c r="M16" s="100"/>
      <c r="N16" s="80"/>
      <c r="O16" s="7"/>
      <c r="P16" s="7"/>
      <c r="Q16" s="100"/>
      <c r="R16" s="100"/>
      <c r="S16" s="7"/>
      <c r="T16" s="7"/>
      <c r="U16" s="7"/>
      <c r="V16" s="7"/>
      <c r="W16" s="100"/>
      <c r="X16" s="7"/>
      <c r="Y16" s="7"/>
      <c r="Z16" s="100"/>
      <c r="AA16" s="100"/>
      <c r="AB16" s="100"/>
      <c r="AC16" s="100"/>
      <c r="AD16" s="100"/>
      <c r="AE16" s="100"/>
      <c r="AF16" s="7"/>
      <c r="AG16" s="7"/>
      <c r="AH16" s="5" t="s">
        <v>258</v>
      </c>
      <c r="AI16" s="100"/>
      <c r="AJ16" s="7"/>
    </row>
    <row r="17" spans="2:36" ht="25.5" x14ac:dyDescent="0.2">
      <c r="B17" s="6" t="s">
        <v>250</v>
      </c>
      <c r="C17" s="20" t="s">
        <v>291</v>
      </c>
      <c r="D17" s="99"/>
      <c r="E17" s="7" t="s">
        <v>310</v>
      </c>
      <c r="F17" s="99"/>
      <c r="G17" s="19" t="s">
        <v>312</v>
      </c>
      <c r="H17" s="99"/>
      <c r="I17" s="5" t="s">
        <v>22</v>
      </c>
      <c r="J17" s="5">
        <v>0</v>
      </c>
      <c r="K17" s="5">
        <v>1</v>
      </c>
      <c r="L17" s="99"/>
      <c r="M17" s="100"/>
      <c r="N17" s="80"/>
      <c r="O17" s="7"/>
      <c r="P17" s="7"/>
      <c r="Q17" s="100"/>
      <c r="R17" s="100"/>
      <c r="S17" s="7"/>
      <c r="T17" s="7"/>
      <c r="U17" s="7"/>
      <c r="V17" s="7"/>
      <c r="W17" s="100"/>
      <c r="X17" s="7"/>
      <c r="Y17" s="7"/>
      <c r="Z17" s="100"/>
      <c r="AA17" s="100"/>
      <c r="AB17" s="100"/>
      <c r="AC17" s="100"/>
      <c r="AD17" s="100"/>
      <c r="AE17" s="100"/>
      <c r="AF17" s="7"/>
      <c r="AG17" s="7"/>
      <c r="AH17" s="5" t="s">
        <v>258</v>
      </c>
      <c r="AI17" s="100"/>
      <c r="AJ17" s="7"/>
    </row>
    <row r="18" spans="2:36" ht="25.5" x14ac:dyDescent="0.2">
      <c r="B18" s="6" t="s">
        <v>250</v>
      </c>
      <c r="C18" s="20" t="s">
        <v>291</v>
      </c>
      <c r="D18" s="99"/>
      <c r="E18" s="7" t="s">
        <v>310</v>
      </c>
      <c r="F18" s="99"/>
      <c r="G18" s="19" t="s">
        <v>311</v>
      </c>
      <c r="H18" s="99"/>
      <c r="I18" s="5" t="s">
        <v>22</v>
      </c>
      <c r="J18" s="5">
        <v>6</v>
      </c>
      <c r="K18" s="5">
        <v>6</v>
      </c>
      <c r="L18" s="99"/>
      <c r="M18" s="100"/>
      <c r="N18" s="80"/>
      <c r="O18" s="7"/>
      <c r="P18" s="7"/>
      <c r="Q18" s="100"/>
      <c r="R18" s="100"/>
      <c r="S18" s="7"/>
      <c r="T18" s="7"/>
      <c r="U18" s="7"/>
      <c r="V18" s="7"/>
      <c r="W18" s="100"/>
      <c r="X18" s="7"/>
      <c r="Y18" s="7"/>
      <c r="Z18" s="100"/>
      <c r="AA18" s="100"/>
      <c r="AB18" s="100"/>
      <c r="AC18" s="100"/>
      <c r="AD18" s="100"/>
      <c r="AE18" s="100"/>
      <c r="AF18" s="7"/>
      <c r="AG18" s="7"/>
      <c r="AH18" s="5" t="s">
        <v>258</v>
      </c>
      <c r="AI18" s="100"/>
      <c r="AJ18" s="7"/>
    </row>
    <row r="19" spans="2:36" ht="38.25" x14ac:dyDescent="0.2">
      <c r="B19" s="6" t="s">
        <v>250</v>
      </c>
      <c r="C19" s="6" t="s">
        <v>291</v>
      </c>
      <c r="D19" s="99"/>
      <c r="E19" s="7" t="s">
        <v>310</v>
      </c>
      <c r="F19" s="99"/>
      <c r="G19" s="19" t="s">
        <v>309</v>
      </c>
      <c r="H19" s="99"/>
      <c r="I19" s="5" t="s">
        <v>22</v>
      </c>
      <c r="J19" s="5">
        <v>0</v>
      </c>
      <c r="K19" s="5">
        <v>2</v>
      </c>
      <c r="L19" s="99"/>
      <c r="M19" s="100"/>
      <c r="N19" s="80"/>
      <c r="O19" s="7"/>
      <c r="P19" s="7"/>
      <c r="Q19" s="100"/>
      <c r="R19" s="100"/>
      <c r="S19" s="7"/>
      <c r="T19" s="7"/>
      <c r="U19" s="7"/>
      <c r="V19" s="7"/>
      <c r="W19" s="100"/>
      <c r="X19" s="7"/>
      <c r="Y19" s="7"/>
      <c r="Z19" s="100"/>
      <c r="AA19" s="100"/>
      <c r="AB19" s="100"/>
      <c r="AC19" s="100"/>
      <c r="AD19" s="100"/>
      <c r="AE19" s="100"/>
      <c r="AF19" s="7"/>
      <c r="AG19" s="7"/>
      <c r="AH19" s="5" t="s">
        <v>258</v>
      </c>
      <c r="AI19" s="100"/>
      <c r="AJ19" s="7"/>
    </row>
    <row r="20" spans="2:36" ht="25.5" x14ac:dyDescent="0.2">
      <c r="B20" s="6" t="s">
        <v>250</v>
      </c>
      <c r="C20" s="20" t="s">
        <v>283</v>
      </c>
      <c r="D20" s="99"/>
      <c r="E20" s="22" t="s">
        <v>282</v>
      </c>
      <c r="F20" s="99"/>
      <c r="G20" s="19" t="s">
        <v>288</v>
      </c>
      <c r="H20" s="99"/>
      <c r="I20" s="5" t="s">
        <v>22</v>
      </c>
      <c r="J20" s="5">
        <v>0</v>
      </c>
      <c r="K20" s="5">
        <v>4</v>
      </c>
      <c r="L20" s="99"/>
      <c r="M20" s="100"/>
      <c r="N20" s="80"/>
      <c r="O20" s="7"/>
      <c r="P20" s="7"/>
      <c r="Q20" s="100"/>
      <c r="R20" s="100"/>
      <c r="S20" s="7"/>
      <c r="T20" s="7"/>
      <c r="U20" s="7"/>
      <c r="V20" s="7"/>
      <c r="W20" s="100"/>
      <c r="X20" s="7"/>
      <c r="Y20" s="7"/>
      <c r="Z20" s="100"/>
      <c r="AA20" s="100"/>
      <c r="AB20" s="100"/>
      <c r="AC20" s="100"/>
      <c r="AD20" s="100"/>
      <c r="AE20" s="100"/>
      <c r="AF20" s="7"/>
      <c r="AG20" s="7"/>
      <c r="AH20" s="5" t="s">
        <v>258</v>
      </c>
      <c r="AI20" s="100"/>
      <c r="AJ20" s="7"/>
    </row>
    <row r="21" spans="2:36" ht="38.25" x14ac:dyDescent="0.2">
      <c r="B21" s="6" t="s">
        <v>250</v>
      </c>
      <c r="C21" s="20" t="s">
        <v>283</v>
      </c>
      <c r="D21" s="99"/>
      <c r="E21" s="22" t="s">
        <v>282</v>
      </c>
      <c r="F21" s="99"/>
      <c r="G21" s="19" t="s">
        <v>287</v>
      </c>
      <c r="H21" s="99"/>
      <c r="I21" s="5" t="s">
        <v>22</v>
      </c>
      <c r="J21" s="5">
        <v>0</v>
      </c>
      <c r="K21" s="5">
        <v>3600</v>
      </c>
      <c r="L21" s="99"/>
      <c r="M21" s="100"/>
      <c r="N21" s="80"/>
      <c r="O21" s="7"/>
      <c r="P21" s="7"/>
      <c r="Q21" s="100"/>
      <c r="R21" s="100"/>
      <c r="S21" s="7"/>
      <c r="T21" s="7"/>
      <c r="U21" s="7"/>
      <c r="V21" s="7"/>
      <c r="W21" s="100"/>
      <c r="X21" s="7"/>
      <c r="Y21" s="7"/>
      <c r="Z21" s="100"/>
      <c r="AA21" s="100"/>
      <c r="AB21" s="100"/>
      <c r="AC21" s="100"/>
      <c r="AD21" s="100"/>
      <c r="AE21" s="100"/>
      <c r="AF21" s="7"/>
      <c r="AG21" s="7"/>
      <c r="AH21" s="5" t="s">
        <v>258</v>
      </c>
      <c r="AI21" s="100"/>
      <c r="AJ21" s="7"/>
    </row>
    <row r="22" spans="2:36" ht="38.25" x14ac:dyDescent="0.2">
      <c r="B22" s="6" t="s">
        <v>250</v>
      </c>
      <c r="C22" s="20" t="s">
        <v>283</v>
      </c>
      <c r="D22" s="99"/>
      <c r="E22" s="22" t="s">
        <v>282</v>
      </c>
      <c r="F22" s="99"/>
      <c r="G22" s="28" t="s">
        <v>286</v>
      </c>
      <c r="H22" s="99"/>
      <c r="I22" s="28" t="s">
        <v>22</v>
      </c>
      <c r="J22" s="5">
        <v>16</v>
      </c>
      <c r="K22" s="5">
        <v>32</v>
      </c>
      <c r="L22" s="99"/>
      <c r="M22" s="100"/>
      <c r="N22" s="80"/>
      <c r="O22" s="7"/>
      <c r="P22" s="7"/>
      <c r="Q22" s="100"/>
      <c r="R22" s="100"/>
      <c r="S22" s="7"/>
      <c r="T22" s="7"/>
      <c r="U22" s="7"/>
      <c r="V22" s="7"/>
      <c r="W22" s="100"/>
      <c r="X22" s="7"/>
      <c r="Y22" s="7"/>
      <c r="Z22" s="100"/>
      <c r="AA22" s="100"/>
      <c r="AB22" s="100"/>
      <c r="AC22" s="100"/>
      <c r="AD22" s="100"/>
      <c r="AE22" s="100"/>
      <c r="AF22" s="7"/>
      <c r="AG22" s="7"/>
      <c r="AH22" s="28" t="s">
        <v>258</v>
      </c>
      <c r="AI22" s="100"/>
      <c r="AJ22" s="7"/>
    </row>
    <row r="23" spans="2:36" ht="25.5" x14ac:dyDescent="0.2">
      <c r="B23" s="6" t="s">
        <v>250</v>
      </c>
      <c r="C23" s="20" t="s">
        <v>283</v>
      </c>
      <c r="D23" s="99"/>
      <c r="E23" s="22" t="s">
        <v>282</v>
      </c>
      <c r="F23" s="99"/>
      <c r="G23" s="19" t="s">
        <v>285</v>
      </c>
      <c r="H23" s="99"/>
      <c r="I23" s="5" t="s">
        <v>22</v>
      </c>
      <c r="J23" s="5">
        <v>5954</v>
      </c>
      <c r="K23" s="16">
        <v>8000</v>
      </c>
      <c r="L23" s="99"/>
      <c r="M23" s="100"/>
      <c r="N23" s="80"/>
      <c r="O23" s="7"/>
      <c r="P23" s="7"/>
      <c r="Q23" s="100"/>
      <c r="R23" s="100"/>
      <c r="S23" s="7"/>
      <c r="T23" s="7"/>
      <c r="U23" s="7"/>
      <c r="V23" s="7"/>
      <c r="W23" s="100"/>
      <c r="X23" s="7"/>
      <c r="Y23" s="7"/>
      <c r="Z23" s="100"/>
      <c r="AA23" s="100"/>
      <c r="AB23" s="100"/>
      <c r="AC23" s="100"/>
      <c r="AD23" s="100"/>
      <c r="AE23" s="100"/>
      <c r="AF23" s="7"/>
      <c r="AG23" s="7"/>
      <c r="AH23" s="16" t="s">
        <v>258</v>
      </c>
      <c r="AI23" s="100"/>
      <c r="AJ23" s="7"/>
    </row>
    <row r="24" spans="2:36" ht="38.25" x14ac:dyDescent="0.2">
      <c r="B24" s="6" t="s">
        <v>250</v>
      </c>
      <c r="C24" s="20" t="s">
        <v>283</v>
      </c>
      <c r="D24" s="99"/>
      <c r="E24" s="22" t="s">
        <v>282</v>
      </c>
      <c r="F24" s="99"/>
      <c r="G24" s="19" t="s">
        <v>284</v>
      </c>
      <c r="H24" s="99"/>
      <c r="I24" s="5" t="s">
        <v>22</v>
      </c>
      <c r="J24" s="5">
        <v>16</v>
      </c>
      <c r="K24" s="5">
        <v>32</v>
      </c>
      <c r="L24" s="99"/>
      <c r="M24" s="100"/>
      <c r="N24" s="80"/>
      <c r="O24" s="7"/>
      <c r="P24" s="7"/>
      <c r="Q24" s="100"/>
      <c r="R24" s="100"/>
      <c r="S24" s="7"/>
      <c r="T24" s="7"/>
      <c r="U24" s="7"/>
      <c r="V24" s="7"/>
      <c r="W24" s="100"/>
      <c r="X24" s="7"/>
      <c r="Y24" s="7"/>
      <c r="Z24" s="100"/>
      <c r="AA24" s="100"/>
      <c r="AB24" s="100"/>
      <c r="AC24" s="100"/>
      <c r="AD24" s="100"/>
      <c r="AE24" s="100"/>
      <c r="AF24" s="7"/>
      <c r="AG24" s="7"/>
      <c r="AH24" s="5" t="s">
        <v>258</v>
      </c>
      <c r="AI24" s="100"/>
      <c r="AJ24" s="7"/>
    </row>
    <row r="25" spans="2:36" ht="25.5" x14ac:dyDescent="0.2">
      <c r="B25" s="6" t="s">
        <v>250</v>
      </c>
      <c r="C25" s="20" t="s">
        <v>275</v>
      </c>
      <c r="D25" s="99"/>
      <c r="E25" s="27" t="s">
        <v>274</v>
      </c>
      <c r="F25" s="99"/>
      <c r="G25" s="17" t="s">
        <v>280</v>
      </c>
      <c r="H25" s="99"/>
      <c r="I25" s="16" t="s">
        <v>49</v>
      </c>
      <c r="J25" s="16">
        <v>1</v>
      </c>
      <c r="K25" s="16">
        <v>1</v>
      </c>
      <c r="L25" s="99"/>
      <c r="M25" s="100"/>
      <c r="N25" s="80"/>
      <c r="O25" s="7"/>
      <c r="P25" s="7"/>
      <c r="Q25" s="100"/>
      <c r="R25" s="100"/>
      <c r="S25" s="7"/>
      <c r="T25" s="7"/>
      <c r="U25" s="7"/>
      <c r="V25" s="7"/>
      <c r="W25" s="100"/>
      <c r="X25" s="7"/>
      <c r="Y25" s="7"/>
      <c r="Z25" s="100"/>
      <c r="AA25" s="100"/>
      <c r="AB25" s="100"/>
      <c r="AC25" s="100"/>
      <c r="AD25" s="100"/>
      <c r="AE25" s="100"/>
      <c r="AF25" s="7"/>
      <c r="AG25" s="7"/>
      <c r="AH25" s="16" t="s">
        <v>258</v>
      </c>
      <c r="AI25" s="100"/>
      <c r="AJ25" s="7"/>
    </row>
    <row r="26" spans="2:36" ht="25.5" x14ac:dyDescent="0.2">
      <c r="B26" s="6" t="s">
        <v>250</v>
      </c>
      <c r="C26" s="20" t="s">
        <v>275</v>
      </c>
      <c r="D26" s="99"/>
      <c r="E26" s="27" t="s">
        <v>274</v>
      </c>
      <c r="F26" s="99"/>
      <c r="G26" s="17" t="s">
        <v>279</v>
      </c>
      <c r="H26" s="99"/>
      <c r="I26" s="16" t="s">
        <v>22</v>
      </c>
      <c r="J26" s="16">
        <v>16</v>
      </c>
      <c r="K26" s="16">
        <v>32</v>
      </c>
      <c r="L26" s="99"/>
      <c r="M26" s="100"/>
      <c r="N26" s="80"/>
      <c r="O26" s="7"/>
      <c r="P26" s="7"/>
      <c r="Q26" s="100"/>
      <c r="R26" s="100"/>
      <c r="S26" s="7"/>
      <c r="T26" s="7"/>
      <c r="U26" s="7"/>
      <c r="V26" s="7"/>
      <c r="W26" s="100"/>
      <c r="X26" s="7"/>
      <c r="Y26" s="7"/>
      <c r="Z26" s="100"/>
      <c r="AA26" s="100"/>
      <c r="AB26" s="100"/>
      <c r="AC26" s="100"/>
      <c r="AD26" s="100"/>
      <c r="AE26" s="100"/>
      <c r="AF26" s="7"/>
      <c r="AG26" s="7"/>
      <c r="AH26" s="16" t="s">
        <v>258</v>
      </c>
      <c r="AI26" s="100"/>
      <c r="AJ26" s="7"/>
    </row>
    <row r="27" spans="2:36" ht="25.5" x14ac:dyDescent="0.2">
      <c r="B27" s="6" t="s">
        <v>250</v>
      </c>
      <c r="C27" s="20" t="s">
        <v>275</v>
      </c>
      <c r="D27" s="99"/>
      <c r="E27" s="27" t="s">
        <v>274</v>
      </c>
      <c r="F27" s="99"/>
      <c r="G27" s="17" t="s">
        <v>278</v>
      </c>
      <c r="H27" s="99"/>
      <c r="I27" s="16" t="s">
        <v>22</v>
      </c>
      <c r="J27" s="16">
        <v>0</v>
      </c>
      <c r="K27" s="16">
        <v>400</v>
      </c>
      <c r="L27" s="99"/>
      <c r="M27" s="100"/>
      <c r="N27" s="80"/>
      <c r="O27" s="7"/>
      <c r="P27" s="7"/>
      <c r="Q27" s="100"/>
      <c r="R27" s="100"/>
      <c r="S27" s="7"/>
      <c r="T27" s="7"/>
      <c r="U27" s="7"/>
      <c r="V27" s="7"/>
      <c r="W27" s="100"/>
      <c r="X27" s="7"/>
      <c r="Y27" s="7"/>
      <c r="Z27" s="100"/>
      <c r="AA27" s="100"/>
      <c r="AB27" s="100"/>
      <c r="AC27" s="100"/>
      <c r="AD27" s="100"/>
      <c r="AE27" s="100"/>
      <c r="AF27" s="7"/>
      <c r="AG27" s="7"/>
      <c r="AH27" s="16" t="s">
        <v>258</v>
      </c>
      <c r="AI27" s="100"/>
      <c r="AJ27" s="7"/>
    </row>
    <row r="28" spans="2:36" ht="38.25" x14ac:dyDescent="0.2">
      <c r="B28" s="6" t="s">
        <v>250</v>
      </c>
      <c r="C28" s="20" t="s">
        <v>275</v>
      </c>
      <c r="D28" s="99"/>
      <c r="E28" s="27" t="s">
        <v>274</v>
      </c>
      <c r="F28" s="99"/>
      <c r="G28" s="31" t="s">
        <v>277</v>
      </c>
      <c r="H28" s="99"/>
      <c r="I28" s="16" t="s">
        <v>22</v>
      </c>
      <c r="J28" s="16">
        <v>221</v>
      </c>
      <c r="K28" s="16">
        <v>250</v>
      </c>
      <c r="L28" s="99"/>
      <c r="M28" s="100"/>
      <c r="N28" s="80"/>
      <c r="O28" s="7"/>
      <c r="P28" s="7"/>
      <c r="Q28" s="100"/>
      <c r="R28" s="100"/>
      <c r="S28" s="7"/>
      <c r="T28" s="7"/>
      <c r="U28" s="7"/>
      <c r="V28" s="7"/>
      <c r="W28" s="100"/>
      <c r="X28" s="7"/>
      <c r="Y28" s="7"/>
      <c r="Z28" s="100"/>
      <c r="AA28" s="100"/>
      <c r="AB28" s="100"/>
      <c r="AC28" s="100"/>
      <c r="AD28" s="100"/>
      <c r="AE28" s="100"/>
      <c r="AF28" s="7"/>
      <c r="AG28" s="7"/>
      <c r="AH28" s="31" t="s">
        <v>258</v>
      </c>
      <c r="AI28" s="100"/>
      <c r="AJ28" s="7"/>
    </row>
    <row r="29" spans="2:36" ht="25.5" x14ac:dyDescent="0.2">
      <c r="B29" s="6" t="s">
        <v>250</v>
      </c>
      <c r="C29" s="20" t="s">
        <v>275</v>
      </c>
      <c r="D29" s="99"/>
      <c r="E29" s="27" t="s">
        <v>274</v>
      </c>
      <c r="F29" s="99"/>
      <c r="G29" s="17" t="s">
        <v>276</v>
      </c>
      <c r="H29" s="99"/>
      <c r="I29" s="16" t="s">
        <v>22</v>
      </c>
      <c r="J29" s="16">
        <v>2</v>
      </c>
      <c r="K29" s="16">
        <v>6</v>
      </c>
      <c r="L29" s="99"/>
      <c r="M29" s="100"/>
      <c r="N29" s="80"/>
      <c r="O29" s="7"/>
      <c r="P29" s="7"/>
      <c r="Q29" s="100"/>
      <c r="R29" s="100"/>
      <c r="S29" s="7"/>
      <c r="T29" s="7"/>
      <c r="U29" s="7"/>
      <c r="V29" s="7"/>
      <c r="W29" s="100"/>
      <c r="X29" s="7"/>
      <c r="Y29" s="7"/>
      <c r="Z29" s="100"/>
      <c r="AA29" s="100"/>
      <c r="AB29" s="100"/>
      <c r="AC29" s="100"/>
      <c r="AD29" s="100"/>
      <c r="AE29" s="100"/>
      <c r="AF29" s="7"/>
      <c r="AG29" s="7"/>
      <c r="AH29" s="16" t="s">
        <v>258</v>
      </c>
      <c r="AI29" s="100"/>
      <c r="AJ29" s="7"/>
    </row>
    <row r="30" spans="2:36" ht="38.25" x14ac:dyDescent="0.2">
      <c r="B30" s="6" t="s">
        <v>250</v>
      </c>
      <c r="C30" s="20" t="s">
        <v>275</v>
      </c>
      <c r="D30" s="99"/>
      <c r="E30" s="27" t="s">
        <v>274</v>
      </c>
      <c r="F30" s="99"/>
      <c r="G30" s="17" t="s">
        <v>273</v>
      </c>
      <c r="H30" s="99"/>
      <c r="I30" s="16" t="s">
        <v>22</v>
      </c>
      <c r="J30" s="16">
        <v>0</v>
      </c>
      <c r="K30" s="16">
        <v>8</v>
      </c>
      <c r="L30" s="99"/>
      <c r="M30" s="100"/>
      <c r="N30" s="80"/>
      <c r="O30" s="7"/>
      <c r="P30" s="7"/>
      <c r="Q30" s="100"/>
      <c r="R30" s="100"/>
      <c r="S30" s="7"/>
      <c r="T30" s="7"/>
      <c r="U30" s="7"/>
      <c r="V30" s="7"/>
      <c r="W30" s="100"/>
      <c r="X30" s="7"/>
      <c r="Y30" s="7"/>
      <c r="Z30" s="100"/>
      <c r="AA30" s="100"/>
      <c r="AB30" s="100"/>
      <c r="AC30" s="100"/>
      <c r="AD30" s="100"/>
      <c r="AE30" s="100"/>
      <c r="AF30" s="7"/>
      <c r="AG30" s="7"/>
      <c r="AH30" s="16" t="s">
        <v>258</v>
      </c>
      <c r="AI30" s="100"/>
      <c r="AJ30" s="7"/>
    </row>
    <row r="31" spans="2:36" ht="25.5" x14ac:dyDescent="0.2">
      <c r="B31" s="6" t="s">
        <v>250</v>
      </c>
      <c r="C31" s="20" t="s">
        <v>269</v>
      </c>
      <c r="D31" s="99"/>
      <c r="E31" s="22" t="s">
        <v>268</v>
      </c>
      <c r="F31" s="99"/>
      <c r="G31" s="17" t="s">
        <v>272</v>
      </c>
      <c r="H31" s="99"/>
      <c r="I31" s="17" t="s">
        <v>22</v>
      </c>
      <c r="J31" s="16">
        <v>0</v>
      </c>
      <c r="K31" s="16">
        <v>13</v>
      </c>
      <c r="L31" s="99"/>
      <c r="M31" s="100"/>
      <c r="N31" s="80"/>
      <c r="O31" s="7"/>
      <c r="P31" s="7"/>
      <c r="Q31" s="100"/>
      <c r="R31" s="100"/>
      <c r="S31" s="7"/>
      <c r="T31" s="7"/>
      <c r="U31" s="7"/>
      <c r="V31" s="7"/>
      <c r="W31" s="100"/>
      <c r="X31" s="7"/>
      <c r="Y31" s="7"/>
      <c r="Z31" s="100"/>
      <c r="AA31" s="100"/>
      <c r="AB31" s="100"/>
      <c r="AC31" s="100"/>
      <c r="AD31" s="100"/>
      <c r="AE31" s="100"/>
      <c r="AF31" s="7"/>
      <c r="AG31" s="7"/>
      <c r="AH31" s="16" t="s">
        <v>258</v>
      </c>
      <c r="AI31" s="100"/>
      <c r="AJ31" s="7"/>
    </row>
    <row r="32" spans="2:36" ht="25.5" x14ac:dyDescent="0.2">
      <c r="B32" s="6" t="s">
        <v>250</v>
      </c>
      <c r="C32" s="20" t="s">
        <v>269</v>
      </c>
      <c r="D32" s="99"/>
      <c r="E32" s="22" t="s">
        <v>268</v>
      </c>
      <c r="F32" s="99"/>
      <c r="G32" s="17" t="s">
        <v>271</v>
      </c>
      <c r="H32" s="99"/>
      <c r="I32" s="17" t="s">
        <v>22</v>
      </c>
      <c r="J32" s="16">
        <v>3</v>
      </c>
      <c r="K32" s="16">
        <v>3</v>
      </c>
      <c r="L32" s="99"/>
      <c r="M32" s="100"/>
      <c r="N32" s="80"/>
      <c r="O32" s="7"/>
      <c r="P32" s="7"/>
      <c r="Q32" s="100"/>
      <c r="R32" s="100"/>
      <c r="S32" s="7"/>
      <c r="T32" s="7"/>
      <c r="U32" s="7"/>
      <c r="V32" s="7"/>
      <c r="W32" s="100"/>
      <c r="X32" s="7"/>
      <c r="Y32" s="7"/>
      <c r="Z32" s="100"/>
      <c r="AA32" s="100"/>
      <c r="AB32" s="100"/>
      <c r="AC32" s="100"/>
      <c r="AD32" s="100"/>
      <c r="AE32" s="100"/>
      <c r="AF32" s="7"/>
      <c r="AG32" s="7"/>
      <c r="AH32" s="16" t="s">
        <v>258</v>
      </c>
      <c r="AI32" s="100"/>
      <c r="AJ32" s="7"/>
    </row>
    <row r="33" spans="2:36" ht="25.5" x14ac:dyDescent="0.2">
      <c r="B33" s="6" t="s">
        <v>250</v>
      </c>
      <c r="C33" s="20" t="s">
        <v>269</v>
      </c>
      <c r="D33" s="99"/>
      <c r="E33" s="22" t="s">
        <v>268</v>
      </c>
      <c r="F33" s="99"/>
      <c r="G33" s="17" t="s">
        <v>270</v>
      </c>
      <c r="H33" s="99"/>
      <c r="I33" s="17" t="s">
        <v>22</v>
      </c>
      <c r="J33" s="16">
        <v>1</v>
      </c>
      <c r="K33" s="16">
        <v>1</v>
      </c>
      <c r="L33" s="99"/>
      <c r="M33" s="100"/>
      <c r="N33" s="80"/>
      <c r="O33" s="7"/>
      <c r="P33" s="7"/>
      <c r="Q33" s="100"/>
      <c r="R33" s="100"/>
      <c r="S33" s="7"/>
      <c r="T33" s="7"/>
      <c r="U33" s="7"/>
      <c r="V33" s="7"/>
      <c r="W33" s="100"/>
      <c r="X33" s="7"/>
      <c r="Y33" s="7"/>
      <c r="Z33" s="100"/>
      <c r="AA33" s="100"/>
      <c r="AB33" s="100"/>
      <c r="AC33" s="100"/>
      <c r="AD33" s="100"/>
      <c r="AE33" s="100"/>
      <c r="AF33" s="7"/>
      <c r="AG33" s="7"/>
      <c r="AH33" s="16" t="s">
        <v>258</v>
      </c>
      <c r="AI33" s="100"/>
      <c r="AJ33" s="7"/>
    </row>
    <row r="34" spans="2:36" ht="38.25" x14ac:dyDescent="0.2">
      <c r="B34" s="6" t="s">
        <v>250</v>
      </c>
      <c r="C34" s="20" t="s">
        <v>257</v>
      </c>
      <c r="D34" s="99"/>
      <c r="E34" s="7" t="s">
        <v>256</v>
      </c>
      <c r="F34" s="99"/>
      <c r="G34" s="17" t="s">
        <v>260</v>
      </c>
      <c r="H34" s="99"/>
      <c r="I34" s="16" t="s">
        <v>22</v>
      </c>
      <c r="J34" s="16">
        <v>1</v>
      </c>
      <c r="K34" s="16">
        <v>1</v>
      </c>
      <c r="L34" s="99"/>
      <c r="M34" s="100"/>
      <c r="N34" s="80"/>
      <c r="O34" s="7"/>
      <c r="P34" s="7"/>
      <c r="Q34" s="100"/>
      <c r="R34" s="100"/>
      <c r="S34" s="7"/>
      <c r="T34" s="7"/>
      <c r="U34" s="7"/>
      <c r="V34" s="7"/>
      <c r="W34" s="100"/>
      <c r="X34" s="7"/>
      <c r="Y34" s="7"/>
      <c r="Z34" s="100"/>
      <c r="AA34" s="100"/>
      <c r="AB34" s="100"/>
      <c r="AC34" s="100"/>
      <c r="AD34" s="100"/>
      <c r="AE34" s="100"/>
      <c r="AF34" s="7"/>
      <c r="AG34" s="7"/>
      <c r="AH34" s="16" t="s">
        <v>258</v>
      </c>
      <c r="AI34" s="100"/>
      <c r="AJ34" s="7"/>
    </row>
    <row r="35" spans="2:36" ht="38.25" x14ac:dyDescent="0.2">
      <c r="B35" s="6" t="s">
        <v>250</v>
      </c>
      <c r="C35" s="20" t="s">
        <v>257</v>
      </c>
      <c r="D35" s="99"/>
      <c r="E35" s="7" t="s">
        <v>256</v>
      </c>
      <c r="F35" s="99"/>
      <c r="G35" s="17" t="s">
        <v>259</v>
      </c>
      <c r="H35" s="99"/>
      <c r="I35" s="16" t="s">
        <v>22</v>
      </c>
      <c r="J35" s="16">
        <v>4</v>
      </c>
      <c r="K35" s="16">
        <v>14</v>
      </c>
      <c r="L35" s="99"/>
      <c r="M35" s="100"/>
      <c r="N35" s="80"/>
      <c r="O35" s="7"/>
      <c r="P35" s="7"/>
      <c r="Q35" s="100"/>
      <c r="R35" s="100"/>
      <c r="S35" s="7"/>
      <c r="T35" s="7"/>
      <c r="U35" s="7"/>
      <c r="V35" s="7"/>
      <c r="W35" s="100"/>
      <c r="X35" s="7"/>
      <c r="Y35" s="7"/>
      <c r="Z35" s="100"/>
      <c r="AA35" s="100"/>
      <c r="AB35" s="100"/>
      <c r="AC35" s="100"/>
      <c r="AD35" s="100"/>
      <c r="AE35" s="100"/>
      <c r="AF35" s="7"/>
      <c r="AG35" s="7"/>
      <c r="AH35" s="16" t="s">
        <v>258</v>
      </c>
      <c r="AI35" s="100"/>
      <c r="AJ35" s="7"/>
    </row>
  </sheetData>
  <autoFilter ref="A8:BE8" xr:uid="{00000000-0009-0000-0000-00000F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3:AJ48"/>
  <sheetViews>
    <sheetView topLeftCell="AA1" zoomScale="85" zoomScaleNormal="85" workbookViewId="0">
      <selection activeCell="AJ10" sqref="AJ10:AJ11"/>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16" style="2" customWidth="1"/>
    <col min="9" max="9" width="13.140625" style="84" customWidth="1"/>
    <col min="10" max="11" width="15.28515625" style="84"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82"/>
      <c r="J3" s="82"/>
      <c r="K3" s="82"/>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652</v>
      </c>
      <c r="D4" s="41"/>
      <c r="E4" s="41"/>
      <c r="F4" s="41"/>
      <c r="G4" s="42"/>
      <c r="H4" s="42"/>
      <c r="I4" s="83"/>
      <c r="J4" s="83"/>
      <c r="K4" s="83"/>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25.5" x14ac:dyDescent="0.2">
      <c r="B9" s="6" t="s">
        <v>488</v>
      </c>
      <c r="C9" s="6" t="s">
        <v>593</v>
      </c>
      <c r="D9" s="91"/>
      <c r="E9" s="7" t="s">
        <v>597</v>
      </c>
      <c r="F9" s="91"/>
      <c r="G9" s="10" t="s">
        <v>600</v>
      </c>
      <c r="H9" s="93"/>
      <c r="I9" s="11" t="s">
        <v>22</v>
      </c>
      <c r="J9" s="11">
        <v>2500</v>
      </c>
      <c r="K9" s="11">
        <v>2500</v>
      </c>
      <c r="L9" s="93"/>
      <c r="M9" s="98"/>
      <c r="N9" s="16"/>
      <c r="O9" s="7"/>
      <c r="P9" s="7"/>
      <c r="Q9" s="100"/>
      <c r="R9" s="100"/>
      <c r="S9" s="7"/>
      <c r="T9" s="7"/>
      <c r="U9" s="7"/>
      <c r="V9" s="7"/>
      <c r="W9" s="100"/>
      <c r="X9" s="7"/>
      <c r="Y9" s="22"/>
      <c r="Z9" s="100"/>
      <c r="AA9" s="100"/>
      <c r="AB9" s="100"/>
      <c r="AC9" s="100"/>
      <c r="AD9" s="100"/>
      <c r="AE9" s="100"/>
      <c r="AF9" s="7"/>
      <c r="AG9" s="7"/>
      <c r="AH9" s="12" t="s">
        <v>31</v>
      </c>
      <c r="AI9" s="100"/>
      <c r="AJ9" s="7"/>
    </row>
    <row r="10" spans="1:36" ht="25.5" x14ac:dyDescent="0.2">
      <c r="B10" s="6" t="s">
        <v>488</v>
      </c>
      <c r="C10" s="6" t="s">
        <v>593</v>
      </c>
      <c r="D10" s="91"/>
      <c r="E10" s="7" t="s">
        <v>597</v>
      </c>
      <c r="F10" s="91"/>
      <c r="G10" s="10" t="s">
        <v>598</v>
      </c>
      <c r="H10" s="93"/>
      <c r="I10" s="11" t="s">
        <v>22</v>
      </c>
      <c r="J10" s="11">
        <v>0</v>
      </c>
      <c r="K10" s="11">
        <v>1</v>
      </c>
      <c r="L10" s="93"/>
      <c r="M10" s="100"/>
      <c r="N10" s="80"/>
      <c r="O10" s="7"/>
      <c r="P10" s="7"/>
      <c r="Q10" s="100"/>
      <c r="R10" s="100"/>
      <c r="S10" s="7"/>
      <c r="T10" s="7"/>
      <c r="U10" s="7"/>
      <c r="V10" s="7"/>
      <c r="W10" s="100"/>
      <c r="X10" s="7"/>
      <c r="Y10" s="7"/>
      <c r="Z10" s="100"/>
      <c r="AA10" s="100"/>
      <c r="AB10" s="100"/>
      <c r="AC10" s="100"/>
      <c r="AD10" s="100"/>
      <c r="AE10" s="100"/>
      <c r="AF10" s="7"/>
      <c r="AG10" s="7"/>
      <c r="AH10" s="12" t="s">
        <v>31</v>
      </c>
      <c r="AI10" s="100"/>
      <c r="AJ10" s="7"/>
    </row>
    <row r="11" spans="1:36" ht="38.25" x14ac:dyDescent="0.2">
      <c r="B11" s="6" t="s">
        <v>488</v>
      </c>
      <c r="C11" s="6" t="s">
        <v>593</v>
      </c>
      <c r="D11" s="91"/>
      <c r="E11" s="7" t="s">
        <v>592</v>
      </c>
      <c r="F11" s="91"/>
      <c r="G11" s="13" t="s">
        <v>595</v>
      </c>
      <c r="H11" s="93"/>
      <c r="I11" s="12" t="s">
        <v>22</v>
      </c>
      <c r="J11" s="12">
        <v>0</v>
      </c>
      <c r="K11" s="14">
        <v>22000</v>
      </c>
      <c r="L11" s="93"/>
      <c r="M11" s="100"/>
      <c r="N11" s="80"/>
      <c r="O11" s="7"/>
      <c r="P11" s="7"/>
      <c r="Q11" s="100"/>
      <c r="R11" s="100"/>
      <c r="S11" s="7"/>
      <c r="T11" s="7"/>
      <c r="U11" s="7"/>
      <c r="V11" s="7"/>
      <c r="W11" s="100"/>
      <c r="X11" s="7"/>
      <c r="Y11" s="7"/>
      <c r="Z11" s="100"/>
      <c r="AA11" s="100"/>
      <c r="AB11" s="100"/>
      <c r="AC11" s="100"/>
      <c r="AD11" s="100"/>
      <c r="AE11" s="100"/>
      <c r="AF11" s="7"/>
      <c r="AG11" s="7"/>
      <c r="AH11" s="12" t="s">
        <v>31</v>
      </c>
      <c r="AI11" s="100"/>
      <c r="AJ11" s="7"/>
    </row>
    <row r="12" spans="1:36" ht="38.25" x14ac:dyDescent="0.2">
      <c r="B12" s="6" t="s">
        <v>488</v>
      </c>
      <c r="C12" s="6" t="s">
        <v>593</v>
      </c>
      <c r="D12" s="91"/>
      <c r="E12" s="7" t="s">
        <v>592</v>
      </c>
      <c r="F12" s="91"/>
      <c r="G12" s="13" t="s">
        <v>594</v>
      </c>
      <c r="H12" s="93"/>
      <c r="I12" s="12" t="s">
        <v>22</v>
      </c>
      <c r="J12" s="12">
        <v>0</v>
      </c>
      <c r="K12" s="12">
        <v>6</v>
      </c>
      <c r="L12" s="93"/>
      <c r="M12" s="100"/>
      <c r="N12" s="80"/>
      <c r="O12" s="7"/>
      <c r="P12" s="7"/>
      <c r="Q12" s="100"/>
      <c r="R12" s="100"/>
      <c r="S12" s="7"/>
      <c r="T12" s="7"/>
      <c r="U12" s="7"/>
      <c r="V12" s="7"/>
      <c r="W12" s="100"/>
      <c r="X12" s="7"/>
      <c r="Y12" s="7"/>
      <c r="Z12" s="100"/>
      <c r="AA12" s="100"/>
      <c r="AB12" s="100"/>
      <c r="AC12" s="100"/>
      <c r="AD12" s="100"/>
      <c r="AE12" s="100"/>
      <c r="AF12" s="7"/>
      <c r="AG12" s="7"/>
      <c r="AH12" s="12" t="s">
        <v>31</v>
      </c>
      <c r="AI12" s="100"/>
      <c r="AJ12" s="7"/>
    </row>
    <row r="13" spans="1:36" ht="34.5" customHeight="1" x14ac:dyDescent="0.2">
      <c r="B13" s="6" t="s">
        <v>488</v>
      </c>
      <c r="C13" s="6" t="s">
        <v>593</v>
      </c>
      <c r="D13" s="91"/>
      <c r="E13" s="7" t="s">
        <v>592</v>
      </c>
      <c r="F13" s="91"/>
      <c r="G13" s="13" t="s">
        <v>591</v>
      </c>
      <c r="H13" s="93"/>
      <c r="I13" s="12" t="s">
        <v>22</v>
      </c>
      <c r="J13" s="12">
        <v>100</v>
      </c>
      <c r="K13" s="12">
        <v>1000</v>
      </c>
      <c r="L13" s="93"/>
      <c r="M13" s="100"/>
      <c r="N13" s="80"/>
      <c r="O13" s="7"/>
      <c r="P13" s="7"/>
      <c r="Q13" s="100"/>
      <c r="R13" s="100"/>
      <c r="S13" s="7"/>
      <c r="T13" s="7"/>
      <c r="U13" s="7"/>
      <c r="V13" s="7"/>
      <c r="W13" s="100"/>
      <c r="X13" s="7"/>
      <c r="Y13" s="7"/>
      <c r="Z13" s="100"/>
      <c r="AA13" s="100"/>
      <c r="AB13" s="100"/>
      <c r="AC13" s="100"/>
      <c r="AD13" s="100"/>
      <c r="AE13" s="100"/>
      <c r="AF13" s="7"/>
      <c r="AG13" s="7"/>
      <c r="AH13" s="12" t="s">
        <v>31</v>
      </c>
      <c r="AI13" s="100"/>
      <c r="AJ13" s="7"/>
    </row>
    <row r="14" spans="1:36" ht="38.25" x14ac:dyDescent="0.2">
      <c r="B14" s="6" t="s">
        <v>488</v>
      </c>
      <c r="C14" s="6" t="s">
        <v>577</v>
      </c>
      <c r="D14" s="91"/>
      <c r="E14" s="15" t="s">
        <v>576</v>
      </c>
      <c r="F14" s="91"/>
      <c r="G14" s="8" t="s">
        <v>582</v>
      </c>
      <c r="H14" s="93"/>
      <c r="I14" s="16" t="s">
        <v>49</v>
      </c>
      <c r="J14" s="16">
        <v>1</v>
      </c>
      <c r="K14" s="16">
        <v>1</v>
      </c>
      <c r="L14" s="93"/>
      <c r="M14" s="100"/>
      <c r="N14" s="80"/>
      <c r="O14" s="7"/>
      <c r="P14" s="7"/>
      <c r="Q14" s="100"/>
      <c r="R14" s="100"/>
      <c r="S14" s="7"/>
      <c r="T14" s="7"/>
      <c r="U14" s="7"/>
      <c r="V14" s="7"/>
      <c r="W14" s="100"/>
      <c r="X14" s="7"/>
      <c r="Y14" s="7"/>
      <c r="Z14" s="100"/>
      <c r="AA14" s="100"/>
      <c r="AB14" s="100"/>
      <c r="AC14" s="100"/>
      <c r="AD14" s="100"/>
      <c r="AE14" s="100"/>
      <c r="AF14" s="7"/>
      <c r="AG14" s="7"/>
      <c r="AH14" s="12" t="s">
        <v>31</v>
      </c>
      <c r="AI14" s="100"/>
      <c r="AJ14" s="7"/>
    </row>
    <row r="15" spans="1:36" ht="38.25" x14ac:dyDescent="0.2">
      <c r="B15" s="6" t="s">
        <v>488</v>
      </c>
      <c r="C15" s="6" t="s">
        <v>577</v>
      </c>
      <c r="D15" s="91"/>
      <c r="E15" s="15" t="s">
        <v>576</v>
      </c>
      <c r="F15" s="91"/>
      <c r="G15" s="17" t="s">
        <v>578</v>
      </c>
      <c r="H15" s="93"/>
      <c r="I15" s="16" t="s">
        <v>22</v>
      </c>
      <c r="J15" s="16">
        <v>0</v>
      </c>
      <c r="K15" s="16">
        <v>1</v>
      </c>
      <c r="L15" s="93"/>
      <c r="M15" s="100"/>
      <c r="N15" s="80"/>
      <c r="O15" s="7"/>
      <c r="P15" s="7"/>
      <c r="Q15" s="100"/>
      <c r="R15" s="100"/>
      <c r="S15" s="7"/>
      <c r="T15" s="7"/>
      <c r="U15" s="7"/>
      <c r="V15" s="7"/>
      <c r="W15" s="100"/>
      <c r="X15" s="7"/>
      <c r="Y15" s="7"/>
      <c r="Z15" s="100"/>
      <c r="AA15" s="100"/>
      <c r="AB15" s="100"/>
      <c r="AC15" s="100"/>
      <c r="AD15" s="100"/>
      <c r="AE15" s="100"/>
      <c r="AF15" s="7"/>
      <c r="AG15" s="7"/>
      <c r="AH15" s="12" t="s">
        <v>31</v>
      </c>
      <c r="AI15" s="100"/>
      <c r="AJ15" s="7"/>
    </row>
    <row r="16" spans="1:36" ht="38.25" x14ac:dyDescent="0.2">
      <c r="B16" s="6" t="s">
        <v>488</v>
      </c>
      <c r="C16" s="6" t="s">
        <v>577</v>
      </c>
      <c r="D16" s="91"/>
      <c r="E16" s="15" t="s">
        <v>576</v>
      </c>
      <c r="F16" s="91"/>
      <c r="G16" s="17" t="s">
        <v>575</v>
      </c>
      <c r="H16" s="93"/>
      <c r="I16" s="16" t="s">
        <v>548</v>
      </c>
      <c r="J16" s="16">
        <v>6</v>
      </c>
      <c r="K16" s="16">
        <v>1</v>
      </c>
      <c r="L16" s="93"/>
      <c r="M16" s="100"/>
      <c r="N16" s="80"/>
      <c r="O16" s="7"/>
      <c r="P16" s="7"/>
      <c r="Q16" s="100"/>
      <c r="R16" s="100"/>
      <c r="S16" s="7"/>
      <c r="T16" s="7"/>
      <c r="U16" s="7"/>
      <c r="V16" s="7"/>
      <c r="W16" s="100"/>
      <c r="X16" s="7"/>
      <c r="Y16" s="7"/>
      <c r="Z16" s="100"/>
      <c r="AA16" s="100"/>
      <c r="AB16" s="100"/>
      <c r="AC16" s="100"/>
      <c r="AD16" s="100"/>
      <c r="AE16" s="100"/>
      <c r="AF16" s="7"/>
      <c r="AG16" s="7"/>
      <c r="AH16" s="16" t="s">
        <v>574</v>
      </c>
      <c r="AI16" s="100"/>
      <c r="AJ16" s="7"/>
    </row>
    <row r="17" spans="2:36" ht="25.5" x14ac:dyDescent="0.2">
      <c r="B17" s="6" t="s">
        <v>488</v>
      </c>
      <c r="C17" s="20" t="s">
        <v>525</v>
      </c>
      <c r="D17" s="91"/>
      <c r="E17" s="7" t="s">
        <v>547</v>
      </c>
      <c r="F17" s="91"/>
      <c r="G17" s="19" t="s">
        <v>550</v>
      </c>
      <c r="H17" s="93"/>
      <c r="I17" s="5" t="s">
        <v>49</v>
      </c>
      <c r="J17" s="5">
        <v>0</v>
      </c>
      <c r="K17" s="5">
        <v>1</v>
      </c>
      <c r="L17" s="93"/>
      <c r="M17" s="100"/>
      <c r="N17" s="80"/>
      <c r="O17" s="7"/>
      <c r="P17" s="7"/>
      <c r="Q17" s="100"/>
      <c r="R17" s="100"/>
      <c r="S17" s="7"/>
      <c r="T17" s="7"/>
      <c r="U17" s="7"/>
      <c r="V17" s="7"/>
      <c r="W17" s="100"/>
      <c r="X17" s="7"/>
      <c r="Y17" s="7"/>
      <c r="Z17" s="100"/>
      <c r="AA17" s="100"/>
      <c r="AB17" s="100"/>
      <c r="AC17" s="100"/>
      <c r="AD17" s="100"/>
      <c r="AE17" s="100"/>
      <c r="AF17" s="7"/>
      <c r="AG17" s="7"/>
      <c r="AH17" s="12" t="s">
        <v>31</v>
      </c>
      <c r="AI17" s="100"/>
      <c r="AJ17" s="7"/>
    </row>
    <row r="18" spans="2:36" ht="25.5" x14ac:dyDescent="0.2">
      <c r="B18" s="6" t="s">
        <v>488</v>
      </c>
      <c r="C18" s="20" t="s">
        <v>525</v>
      </c>
      <c r="D18" s="91"/>
      <c r="E18" s="7" t="s">
        <v>547</v>
      </c>
      <c r="F18" s="91"/>
      <c r="G18" s="19" t="s">
        <v>549</v>
      </c>
      <c r="H18" s="93"/>
      <c r="I18" s="5" t="s">
        <v>548</v>
      </c>
      <c r="J18" s="5">
        <v>1</v>
      </c>
      <c r="K18" s="5">
        <v>3</v>
      </c>
      <c r="L18" s="93"/>
      <c r="M18" s="100"/>
      <c r="N18" s="80"/>
      <c r="O18" s="7"/>
      <c r="P18" s="7"/>
      <c r="Q18" s="100"/>
      <c r="R18" s="100"/>
      <c r="S18" s="7"/>
      <c r="T18" s="7"/>
      <c r="U18" s="7"/>
      <c r="V18" s="7"/>
      <c r="W18" s="100"/>
      <c r="X18" s="7"/>
      <c r="Y18" s="7"/>
      <c r="Z18" s="100"/>
      <c r="AA18" s="100"/>
      <c r="AB18" s="100"/>
      <c r="AC18" s="100"/>
      <c r="AD18" s="100"/>
      <c r="AE18" s="100"/>
      <c r="AF18" s="7"/>
      <c r="AG18" s="7"/>
      <c r="AH18" s="12" t="s">
        <v>31</v>
      </c>
      <c r="AI18" s="100"/>
      <c r="AJ18" s="7"/>
    </row>
    <row r="19" spans="2:36" ht="25.5" x14ac:dyDescent="0.2">
      <c r="B19" s="6" t="s">
        <v>488</v>
      </c>
      <c r="C19" s="20" t="s">
        <v>525</v>
      </c>
      <c r="D19" s="91"/>
      <c r="E19" s="7" t="s">
        <v>547</v>
      </c>
      <c r="F19" s="91"/>
      <c r="G19" s="19" t="s">
        <v>546</v>
      </c>
      <c r="H19" s="93"/>
      <c r="I19" s="5" t="s">
        <v>22</v>
      </c>
      <c r="J19" s="21">
        <v>1156</v>
      </c>
      <c r="K19" s="21">
        <v>46250</v>
      </c>
      <c r="L19" s="93"/>
      <c r="M19" s="100"/>
      <c r="N19" s="80"/>
      <c r="O19" s="7"/>
      <c r="P19" s="7"/>
      <c r="Q19" s="100"/>
      <c r="R19" s="100"/>
      <c r="S19" s="7"/>
      <c r="T19" s="7"/>
      <c r="U19" s="7"/>
      <c r="V19" s="7"/>
      <c r="W19" s="100"/>
      <c r="X19" s="7"/>
      <c r="Y19" s="7"/>
      <c r="Z19" s="100"/>
      <c r="AA19" s="100"/>
      <c r="AB19" s="100"/>
      <c r="AC19" s="100"/>
      <c r="AD19" s="100"/>
      <c r="AE19" s="100"/>
      <c r="AF19" s="7"/>
      <c r="AG19" s="7"/>
      <c r="AH19" s="12" t="s">
        <v>31</v>
      </c>
      <c r="AI19" s="100"/>
      <c r="AJ19" s="7"/>
    </row>
    <row r="20" spans="2:36" ht="63.75" x14ac:dyDescent="0.2">
      <c r="B20" s="6" t="s">
        <v>488</v>
      </c>
      <c r="C20" s="20" t="s">
        <v>525</v>
      </c>
      <c r="D20" s="91"/>
      <c r="E20" s="7" t="s">
        <v>527</v>
      </c>
      <c r="F20" s="91"/>
      <c r="G20" s="17" t="s">
        <v>545</v>
      </c>
      <c r="H20" s="93"/>
      <c r="I20" s="16" t="s">
        <v>22</v>
      </c>
      <c r="J20" s="16">
        <v>0</v>
      </c>
      <c r="K20" s="16">
        <v>1</v>
      </c>
      <c r="L20" s="93"/>
      <c r="M20" s="100"/>
      <c r="N20" s="80"/>
      <c r="O20" s="7"/>
      <c r="P20" s="7"/>
      <c r="Q20" s="100"/>
      <c r="R20" s="100"/>
      <c r="S20" s="7"/>
      <c r="T20" s="7"/>
      <c r="U20" s="7"/>
      <c r="V20" s="7"/>
      <c r="W20" s="100"/>
      <c r="X20" s="7"/>
      <c r="Y20" s="7"/>
      <c r="Z20" s="100"/>
      <c r="AA20" s="100"/>
      <c r="AB20" s="100"/>
      <c r="AC20" s="100"/>
      <c r="AD20" s="100"/>
      <c r="AE20" s="100"/>
      <c r="AF20" s="7"/>
      <c r="AG20" s="7"/>
      <c r="AH20" s="12" t="s">
        <v>31</v>
      </c>
      <c r="AI20" s="100"/>
      <c r="AJ20" s="7"/>
    </row>
    <row r="21" spans="2:36" ht="51" x14ac:dyDescent="0.2">
      <c r="B21" s="6" t="s">
        <v>488</v>
      </c>
      <c r="C21" s="20" t="s">
        <v>525</v>
      </c>
      <c r="D21" s="91"/>
      <c r="E21" s="7" t="s">
        <v>527</v>
      </c>
      <c r="F21" s="91"/>
      <c r="G21" s="17" t="s">
        <v>544</v>
      </c>
      <c r="H21" s="93"/>
      <c r="I21" s="16" t="s">
        <v>22</v>
      </c>
      <c r="J21" s="16">
        <v>0</v>
      </c>
      <c r="K21" s="16">
        <v>1</v>
      </c>
      <c r="L21" s="93"/>
      <c r="M21" s="100"/>
      <c r="N21" s="80"/>
      <c r="O21" s="7"/>
      <c r="P21" s="7"/>
      <c r="Q21" s="100"/>
      <c r="R21" s="100"/>
      <c r="S21" s="7"/>
      <c r="T21" s="7"/>
      <c r="U21" s="7"/>
      <c r="V21" s="7"/>
      <c r="W21" s="100"/>
      <c r="X21" s="7"/>
      <c r="Y21" s="7"/>
      <c r="Z21" s="100"/>
      <c r="AA21" s="100"/>
      <c r="AB21" s="100"/>
      <c r="AC21" s="100"/>
      <c r="AD21" s="100"/>
      <c r="AE21" s="100"/>
      <c r="AF21" s="7"/>
      <c r="AG21" s="7"/>
      <c r="AH21" s="12" t="s">
        <v>31</v>
      </c>
      <c r="AI21" s="100"/>
      <c r="AJ21" s="7"/>
    </row>
    <row r="22" spans="2:36" ht="38.25" x14ac:dyDescent="0.2">
      <c r="B22" s="6" t="s">
        <v>488</v>
      </c>
      <c r="C22" s="20" t="s">
        <v>525</v>
      </c>
      <c r="D22" s="91"/>
      <c r="E22" s="7" t="s">
        <v>527</v>
      </c>
      <c r="F22" s="91"/>
      <c r="G22" s="17" t="s">
        <v>543</v>
      </c>
      <c r="H22" s="93"/>
      <c r="I22" s="16" t="s">
        <v>22</v>
      </c>
      <c r="J22" s="16">
        <v>0</v>
      </c>
      <c r="K22" s="16">
        <v>1</v>
      </c>
      <c r="L22" s="93"/>
      <c r="M22" s="100"/>
      <c r="N22" s="80"/>
      <c r="O22" s="7"/>
      <c r="P22" s="7"/>
      <c r="Q22" s="100"/>
      <c r="R22" s="100"/>
      <c r="S22" s="7"/>
      <c r="T22" s="7"/>
      <c r="U22" s="7"/>
      <c r="V22" s="7"/>
      <c r="W22" s="100"/>
      <c r="X22" s="7"/>
      <c r="Y22" s="7"/>
      <c r="Z22" s="100"/>
      <c r="AA22" s="100"/>
      <c r="AB22" s="100"/>
      <c r="AC22" s="100"/>
      <c r="AD22" s="100"/>
      <c r="AE22" s="100"/>
      <c r="AF22" s="7"/>
      <c r="AG22" s="7"/>
      <c r="AH22" s="12" t="s">
        <v>31</v>
      </c>
      <c r="AI22" s="100"/>
      <c r="AJ22" s="7"/>
    </row>
    <row r="23" spans="2:36" ht="76.5" x14ac:dyDescent="0.2">
      <c r="B23" s="6" t="s">
        <v>488</v>
      </c>
      <c r="C23" s="6" t="s">
        <v>525</v>
      </c>
      <c r="D23" s="91"/>
      <c r="E23" s="7" t="s">
        <v>527</v>
      </c>
      <c r="F23" s="91"/>
      <c r="G23" s="17" t="s">
        <v>542</v>
      </c>
      <c r="H23" s="93"/>
      <c r="I23" s="16" t="s">
        <v>22</v>
      </c>
      <c r="J23" s="16">
        <v>0</v>
      </c>
      <c r="K23" s="16">
        <v>6</v>
      </c>
      <c r="L23" s="93"/>
      <c r="M23" s="100"/>
      <c r="N23" s="80"/>
      <c r="O23" s="7"/>
      <c r="P23" s="7"/>
      <c r="Q23" s="100"/>
      <c r="R23" s="100"/>
      <c r="S23" s="7"/>
      <c r="T23" s="7"/>
      <c r="U23" s="7"/>
      <c r="V23" s="7"/>
      <c r="W23" s="100"/>
      <c r="X23" s="7"/>
      <c r="Y23" s="7"/>
      <c r="Z23" s="100"/>
      <c r="AA23" s="100"/>
      <c r="AB23" s="100"/>
      <c r="AC23" s="100"/>
      <c r="AD23" s="100"/>
      <c r="AE23" s="100"/>
      <c r="AF23" s="7"/>
      <c r="AG23" s="7"/>
      <c r="AH23" s="12" t="s">
        <v>31</v>
      </c>
      <c r="AI23" s="100"/>
      <c r="AJ23" s="7"/>
    </row>
    <row r="24" spans="2:36" ht="51" x14ac:dyDescent="0.2">
      <c r="B24" s="6" t="s">
        <v>488</v>
      </c>
      <c r="C24" s="20" t="s">
        <v>525</v>
      </c>
      <c r="D24" s="91"/>
      <c r="E24" s="7" t="s">
        <v>527</v>
      </c>
      <c r="F24" s="91"/>
      <c r="G24" s="17" t="s">
        <v>529</v>
      </c>
      <c r="H24" s="93"/>
      <c r="I24" s="16" t="s">
        <v>22</v>
      </c>
      <c r="J24" s="16">
        <v>0</v>
      </c>
      <c r="K24" s="16">
        <v>6</v>
      </c>
      <c r="L24" s="93"/>
      <c r="M24" s="100"/>
      <c r="N24" s="80"/>
      <c r="O24" s="7"/>
      <c r="P24" s="7"/>
      <c r="Q24" s="100"/>
      <c r="R24" s="100"/>
      <c r="S24" s="7"/>
      <c r="T24" s="7"/>
      <c r="U24" s="7"/>
      <c r="V24" s="7"/>
      <c r="W24" s="100"/>
      <c r="X24" s="7"/>
      <c r="Y24" s="7"/>
      <c r="Z24" s="100"/>
      <c r="AA24" s="100"/>
      <c r="AB24" s="100"/>
      <c r="AC24" s="100"/>
      <c r="AD24" s="100"/>
      <c r="AE24" s="100"/>
      <c r="AF24" s="7"/>
      <c r="AG24" s="7"/>
      <c r="AH24" s="12" t="s">
        <v>31</v>
      </c>
      <c r="AI24" s="100"/>
      <c r="AJ24" s="7"/>
    </row>
    <row r="25" spans="2:36" ht="51" x14ac:dyDescent="0.2">
      <c r="B25" s="6" t="s">
        <v>488</v>
      </c>
      <c r="C25" s="20" t="s">
        <v>525</v>
      </c>
      <c r="D25" s="91"/>
      <c r="E25" s="7" t="s">
        <v>527</v>
      </c>
      <c r="F25" s="91"/>
      <c r="G25" s="17" t="s">
        <v>528</v>
      </c>
      <c r="H25" s="93"/>
      <c r="I25" s="16" t="s">
        <v>22</v>
      </c>
      <c r="J25" s="16">
        <v>0</v>
      </c>
      <c r="K25" s="16">
        <v>6</v>
      </c>
      <c r="L25" s="93"/>
      <c r="M25" s="100"/>
      <c r="N25" s="80"/>
      <c r="O25" s="7"/>
      <c r="P25" s="7"/>
      <c r="Q25" s="100"/>
      <c r="R25" s="100"/>
      <c r="S25" s="7"/>
      <c r="T25" s="7"/>
      <c r="U25" s="7"/>
      <c r="V25" s="7"/>
      <c r="W25" s="100"/>
      <c r="X25" s="7"/>
      <c r="Y25" s="7"/>
      <c r="Z25" s="100"/>
      <c r="AA25" s="100"/>
      <c r="AB25" s="100"/>
      <c r="AC25" s="100"/>
      <c r="AD25" s="100"/>
      <c r="AE25" s="100"/>
      <c r="AF25" s="7"/>
      <c r="AG25" s="7"/>
      <c r="AH25" s="12" t="s">
        <v>31</v>
      </c>
      <c r="AI25" s="100"/>
      <c r="AJ25" s="7"/>
    </row>
    <row r="26" spans="2:36" ht="38.25" x14ac:dyDescent="0.2">
      <c r="B26" s="6" t="s">
        <v>488</v>
      </c>
      <c r="C26" s="20" t="s">
        <v>525</v>
      </c>
      <c r="D26" s="91"/>
      <c r="E26" s="15" t="s">
        <v>524</v>
      </c>
      <c r="F26" s="91"/>
      <c r="G26" s="13" t="s">
        <v>523</v>
      </c>
      <c r="H26" s="93"/>
      <c r="I26" s="12" t="s">
        <v>22</v>
      </c>
      <c r="J26" s="14">
        <v>4337</v>
      </c>
      <c r="K26" s="14">
        <v>36000</v>
      </c>
      <c r="L26" s="93"/>
      <c r="M26" s="100"/>
      <c r="N26" s="80"/>
      <c r="O26" s="7"/>
      <c r="P26" s="7"/>
      <c r="Q26" s="100"/>
      <c r="R26" s="100"/>
      <c r="S26" s="7"/>
      <c r="T26" s="7"/>
      <c r="U26" s="7"/>
      <c r="V26" s="7"/>
      <c r="W26" s="100"/>
      <c r="X26" s="7"/>
      <c r="Y26" s="7"/>
      <c r="Z26" s="100"/>
      <c r="AA26" s="100"/>
      <c r="AB26" s="100"/>
      <c r="AC26" s="100"/>
      <c r="AD26" s="100"/>
      <c r="AE26" s="100"/>
      <c r="AF26" s="7"/>
      <c r="AG26" s="7"/>
      <c r="AH26" s="12" t="s">
        <v>31</v>
      </c>
      <c r="AI26" s="100"/>
      <c r="AJ26" s="7"/>
    </row>
    <row r="27" spans="2:36" ht="38.25" x14ac:dyDescent="0.2">
      <c r="B27" s="6" t="s">
        <v>488</v>
      </c>
      <c r="C27" s="20" t="s">
        <v>487</v>
      </c>
      <c r="D27" s="91"/>
      <c r="E27" s="22" t="s">
        <v>506</v>
      </c>
      <c r="F27" s="91"/>
      <c r="G27" s="17" t="s">
        <v>509</v>
      </c>
      <c r="H27" s="93"/>
      <c r="I27" s="16" t="s">
        <v>22</v>
      </c>
      <c r="J27" s="16">
        <v>1</v>
      </c>
      <c r="K27" s="16">
        <v>1</v>
      </c>
      <c r="L27" s="93"/>
      <c r="M27" s="100"/>
      <c r="N27" s="80"/>
      <c r="O27" s="7"/>
      <c r="P27" s="7"/>
      <c r="Q27" s="100"/>
      <c r="R27" s="100"/>
      <c r="S27" s="7"/>
      <c r="T27" s="7"/>
      <c r="U27" s="7"/>
      <c r="V27" s="7"/>
      <c r="W27" s="100"/>
      <c r="X27" s="7"/>
      <c r="Y27" s="7"/>
      <c r="Z27" s="100"/>
      <c r="AA27" s="100"/>
      <c r="AB27" s="100"/>
      <c r="AC27" s="100"/>
      <c r="AD27" s="100"/>
      <c r="AE27" s="100"/>
      <c r="AF27" s="7"/>
      <c r="AG27" s="7"/>
      <c r="AH27" s="12" t="s">
        <v>31</v>
      </c>
      <c r="AI27" s="100"/>
      <c r="AJ27" s="7"/>
    </row>
    <row r="28" spans="2:36" ht="38.25" x14ac:dyDescent="0.2">
      <c r="B28" s="6" t="s">
        <v>488</v>
      </c>
      <c r="C28" s="20" t="s">
        <v>487</v>
      </c>
      <c r="D28" s="91"/>
      <c r="E28" s="22" t="s">
        <v>506</v>
      </c>
      <c r="F28" s="91"/>
      <c r="G28" s="17" t="s">
        <v>508</v>
      </c>
      <c r="H28" s="93"/>
      <c r="I28" s="16" t="s">
        <v>22</v>
      </c>
      <c r="J28" s="16">
        <v>0</v>
      </c>
      <c r="K28" s="16">
        <v>1</v>
      </c>
      <c r="L28" s="93"/>
      <c r="M28" s="100"/>
      <c r="N28" s="80"/>
      <c r="O28" s="7"/>
      <c r="P28" s="7"/>
      <c r="Q28" s="100"/>
      <c r="R28" s="100"/>
      <c r="S28" s="7"/>
      <c r="T28" s="7"/>
      <c r="U28" s="7"/>
      <c r="V28" s="7"/>
      <c r="W28" s="100"/>
      <c r="X28" s="7"/>
      <c r="Y28" s="7"/>
      <c r="Z28" s="100"/>
      <c r="AA28" s="100"/>
      <c r="AB28" s="100"/>
      <c r="AC28" s="100"/>
      <c r="AD28" s="100"/>
      <c r="AE28" s="100"/>
      <c r="AF28" s="7"/>
      <c r="AG28" s="7"/>
      <c r="AH28" s="12" t="s">
        <v>31</v>
      </c>
      <c r="AI28" s="100"/>
      <c r="AJ28" s="7"/>
    </row>
    <row r="29" spans="2:36" ht="38.25" x14ac:dyDescent="0.2">
      <c r="B29" s="6" t="s">
        <v>488</v>
      </c>
      <c r="C29" s="20" t="s">
        <v>487</v>
      </c>
      <c r="D29" s="91"/>
      <c r="E29" s="22" t="s">
        <v>506</v>
      </c>
      <c r="F29" s="91"/>
      <c r="G29" s="17" t="s">
        <v>507</v>
      </c>
      <c r="H29" s="93"/>
      <c r="I29" s="16" t="s">
        <v>22</v>
      </c>
      <c r="J29" s="16">
        <v>0</v>
      </c>
      <c r="K29" s="16">
        <v>6</v>
      </c>
      <c r="L29" s="93"/>
      <c r="M29" s="100"/>
      <c r="N29" s="80"/>
      <c r="O29" s="7"/>
      <c r="P29" s="7"/>
      <c r="Q29" s="100"/>
      <c r="R29" s="100"/>
      <c r="S29" s="7"/>
      <c r="T29" s="7"/>
      <c r="U29" s="7"/>
      <c r="V29" s="7"/>
      <c r="W29" s="100"/>
      <c r="X29" s="7"/>
      <c r="Y29" s="7"/>
      <c r="Z29" s="100"/>
      <c r="AA29" s="100"/>
      <c r="AB29" s="100"/>
      <c r="AC29" s="100"/>
      <c r="AD29" s="100"/>
      <c r="AE29" s="100"/>
      <c r="AF29" s="7"/>
      <c r="AG29" s="7"/>
      <c r="AH29" s="12" t="s">
        <v>31</v>
      </c>
      <c r="AI29" s="100"/>
      <c r="AJ29" s="7"/>
    </row>
    <row r="30" spans="2:36" ht="38.25" x14ac:dyDescent="0.2">
      <c r="B30" s="6" t="s">
        <v>488</v>
      </c>
      <c r="C30" s="20" t="s">
        <v>487</v>
      </c>
      <c r="D30" s="91"/>
      <c r="E30" s="22" t="s">
        <v>506</v>
      </c>
      <c r="F30" s="91"/>
      <c r="G30" s="17" t="s">
        <v>505</v>
      </c>
      <c r="H30" s="93"/>
      <c r="I30" s="16" t="s">
        <v>22</v>
      </c>
      <c r="J30" s="23">
        <v>30887</v>
      </c>
      <c r="K30" s="23">
        <v>31456</v>
      </c>
      <c r="L30" s="93"/>
      <c r="M30" s="100"/>
      <c r="N30" s="80"/>
      <c r="O30" s="7"/>
      <c r="P30" s="7"/>
      <c r="Q30" s="100"/>
      <c r="R30" s="100"/>
      <c r="S30" s="7"/>
      <c r="T30" s="7"/>
      <c r="U30" s="7"/>
      <c r="V30" s="7"/>
      <c r="W30" s="100"/>
      <c r="X30" s="7"/>
      <c r="Y30" s="7"/>
      <c r="Z30" s="100"/>
      <c r="AA30" s="100"/>
      <c r="AB30" s="100"/>
      <c r="AC30" s="100"/>
      <c r="AD30" s="100"/>
      <c r="AE30" s="100"/>
      <c r="AF30" s="7"/>
      <c r="AG30" s="7"/>
      <c r="AH30" s="12" t="s">
        <v>31</v>
      </c>
      <c r="AI30" s="100"/>
      <c r="AJ30" s="7"/>
    </row>
    <row r="31" spans="2:36" ht="63.75" x14ac:dyDescent="0.2">
      <c r="B31" s="6" t="s">
        <v>488</v>
      </c>
      <c r="C31" s="20" t="s">
        <v>487</v>
      </c>
      <c r="D31" s="91"/>
      <c r="E31" s="24" t="s">
        <v>498</v>
      </c>
      <c r="F31" s="91"/>
      <c r="G31" s="17" t="s">
        <v>504</v>
      </c>
      <c r="H31" s="93"/>
      <c r="I31" s="16" t="s">
        <v>22</v>
      </c>
      <c r="J31" s="23">
        <v>1419</v>
      </c>
      <c r="K31" s="23">
        <v>2300</v>
      </c>
      <c r="L31" s="93"/>
      <c r="M31" s="100"/>
      <c r="N31" s="80"/>
      <c r="O31" s="7"/>
      <c r="P31" s="7"/>
      <c r="Q31" s="100"/>
      <c r="R31" s="100"/>
      <c r="S31" s="7"/>
      <c r="T31" s="7"/>
      <c r="U31" s="7"/>
      <c r="V31" s="7"/>
      <c r="W31" s="100"/>
      <c r="X31" s="7"/>
      <c r="Y31" s="7"/>
      <c r="Z31" s="100"/>
      <c r="AA31" s="100"/>
      <c r="AB31" s="100"/>
      <c r="AC31" s="100"/>
      <c r="AD31" s="100"/>
      <c r="AE31" s="100"/>
      <c r="AF31" s="7"/>
      <c r="AG31" s="7"/>
      <c r="AH31" s="12" t="s">
        <v>31</v>
      </c>
      <c r="AI31" s="100"/>
      <c r="AJ31" s="7"/>
    </row>
    <row r="32" spans="2:36" ht="51" x14ac:dyDescent="0.2">
      <c r="B32" s="6" t="s">
        <v>488</v>
      </c>
      <c r="C32" s="20" t="s">
        <v>487</v>
      </c>
      <c r="D32" s="91"/>
      <c r="E32" s="24" t="s">
        <v>498</v>
      </c>
      <c r="F32" s="91"/>
      <c r="G32" s="17" t="s">
        <v>503</v>
      </c>
      <c r="H32" s="93"/>
      <c r="I32" s="16" t="s">
        <v>22</v>
      </c>
      <c r="J32" s="16">
        <v>3</v>
      </c>
      <c r="K32" s="16">
        <v>12</v>
      </c>
      <c r="L32" s="93"/>
      <c r="M32" s="100"/>
      <c r="N32" s="80"/>
      <c r="O32" s="7"/>
      <c r="P32" s="7"/>
      <c r="Q32" s="100"/>
      <c r="R32" s="100"/>
      <c r="S32" s="7"/>
      <c r="T32" s="7"/>
      <c r="U32" s="7"/>
      <c r="V32" s="7"/>
      <c r="W32" s="100"/>
      <c r="X32" s="7"/>
      <c r="Y32" s="7"/>
      <c r="Z32" s="100"/>
      <c r="AA32" s="100"/>
      <c r="AB32" s="100"/>
      <c r="AC32" s="100"/>
      <c r="AD32" s="100"/>
      <c r="AE32" s="100"/>
      <c r="AF32" s="7"/>
      <c r="AG32" s="7"/>
      <c r="AH32" s="12" t="s">
        <v>31</v>
      </c>
      <c r="AI32" s="100"/>
      <c r="AJ32" s="7"/>
    </row>
    <row r="33" spans="2:36" ht="38.25" x14ac:dyDescent="0.2">
      <c r="B33" s="6" t="s">
        <v>488</v>
      </c>
      <c r="C33" s="20" t="s">
        <v>487</v>
      </c>
      <c r="D33" s="91"/>
      <c r="E33" s="24" t="s">
        <v>498</v>
      </c>
      <c r="F33" s="91"/>
      <c r="G33" s="17" t="s">
        <v>502</v>
      </c>
      <c r="H33" s="93"/>
      <c r="I33" s="16" t="s">
        <v>22</v>
      </c>
      <c r="J33" s="16">
        <v>8095</v>
      </c>
      <c r="K33" s="23">
        <v>12000</v>
      </c>
      <c r="L33" s="93"/>
      <c r="M33" s="100"/>
      <c r="N33" s="80"/>
      <c r="O33" s="7"/>
      <c r="P33" s="7"/>
      <c r="Q33" s="100"/>
      <c r="R33" s="100"/>
      <c r="S33" s="7"/>
      <c r="T33" s="7"/>
      <c r="U33" s="7"/>
      <c r="V33" s="7"/>
      <c r="W33" s="100"/>
      <c r="X33" s="7"/>
      <c r="Y33" s="7"/>
      <c r="Z33" s="100"/>
      <c r="AA33" s="100"/>
      <c r="AB33" s="100"/>
      <c r="AC33" s="100"/>
      <c r="AD33" s="100"/>
      <c r="AE33" s="100"/>
      <c r="AF33" s="7"/>
      <c r="AG33" s="7"/>
      <c r="AH33" s="12" t="s">
        <v>31</v>
      </c>
      <c r="AI33" s="100"/>
      <c r="AJ33" s="7"/>
    </row>
    <row r="34" spans="2:36" ht="38.25" x14ac:dyDescent="0.2">
      <c r="B34" s="6" t="s">
        <v>488</v>
      </c>
      <c r="C34" s="20" t="s">
        <v>487</v>
      </c>
      <c r="D34" s="91"/>
      <c r="E34" s="24" t="s">
        <v>498</v>
      </c>
      <c r="F34" s="91"/>
      <c r="G34" s="17" t="s">
        <v>501</v>
      </c>
      <c r="H34" s="93"/>
      <c r="I34" s="16" t="s">
        <v>22</v>
      </c>
      <c r="J34" s="16">
        <v>652</v>
      </c>
      <c r="K34" s="16">
        <v>800</v>
      </c>
      <c r="L34" s="93"/>
      <c r="M34" s="100"/>
      <c r="N34" s="80"/>
      <c r="O34" s="7"/>
      <c r="P34" s="7"/>
      <c r="Q34" s="100"/>
      <c r="R34" s="100"/>
      <c r="S34" s="7"/>
      <c r="T34" s="7"/>
      <c r="U34" s="7"/>
      <c r="V34" s="7"/>
      <c r="W34" s="100"/>
      <c r="X34" s="7"/>
      <c r="Y34" s="7"/>
      <c r="Z34" s="100"/>
      <c r="AA34" s="100"/>
      <c r="AB34" s="100"/>
      <c r="AC34" s="100"/>
      <c r="AD34" s="100"/>
      <c r="AE34" s="100"/>
      <c r="AF34" s="7"/>
      <c r="AG34" s="7"/>
      <c r="AH34" s="12" t="s">
        <v>31</v>
      </c>
      <c r="AI34" s="100"/>
      <c r="AJ34" s="7"/>
    </row>
    <row r="35" spans="2:36" ht="38.25" x14ac:dyDescent="0.2">
      <c r="B35" s="6" t="s">
        <v>488</v>
      </c>
      <c r="C35" s="20" t="s">
        <v>487</v>
      </c>
      <c r="D35" s="91"/>
      <c r="E35" s="24" t="s">
        <v>498</v>
      </c>
      <c r="F35" s="91"/>
      <c r="G35" s="17" t="s">
        <v>500</v>
      </c>
      <c r="H35" s="93"/>
      <c r="I35" s="16" t="s">
        <v>22</v>
      </c>
      <c r="J35" s="16">
        <v>0</v>
      </c>
      <c r="K35" s="16">
        <v>1</v>
      </c>
      <c r="L35" s="93"/>
      <c r="M35" s="100"/>
      <c r="N35" s="80"/>
      <c r="O35" s="7"/>
      <c r="P35" s="7"/>
      <c r="Q35" s="100"/>
      <c r="R35" s="100"/>
      <c r="S35" s="7"/>
      <c r="T35" s="7"/>
      <c r="U35" s="7"/>
      <c r="V35" s="7"/>
      <c r="W35" s="100"/>
      <c r="X35" s="7"/>
      <c r="Y35" s="7"/>
      <c r="Z35" s="100"/>
      <c r="AA35" s="100"/>
      <c r="AB35" s="100"/>
      <c r="AC35" s="100"/>
      <c r="AD35" s="100"/>
      <c r="AE35" s="100"/>
      <c r="AF35" s="7"/>
      <c r="AG35" s="7"/>
      <c r="AH35" s="12" t="s">
        <v>31</v>
      </c>
      <c r="AI35" s="100"/>
      <c r="AJ35" s="7"/>
    </row>
    <row r="36" spans="2:36" ht="38.25" x14ac:dyDescent="0.2">
      <c r="B36" s="6" t="s">
        <v>488</v>
      </c>
      <c r="C36" s="20" t="s">
        <v>487</v>
      </c>
      <c r="D36" s="91"/>
      <c r="E36" s="24" t="s">
        <v>498</v>
      </c>
      <c r="F36" s="91"/>
      <c r="G36" s="17" t="s">
        <v>499</v>
      </c>
      <c r="H36" s="93"/>
      <c r="I36" s="16" t="s">
        <v>22</v>
      </c>
      <c r="J36" s="16">
        <v>2</v>
      </c>
      <c r="K36" s="16">
        <v>3</v>
      </c>
      <c r="L36" s="93"/>
      <c r="M36" s="93"/>
      <c r="N36" s="78"/>
      <c r="O36" s="15"/>
      <c r="P36" s="15"/>
      <c r="Q36" s="93"/>
      <c r="R36" s="93"/>
      <c r="S36" s="15"/>
      <c r="T36" s="15"/>
      <c r="U36" s="15"/>
      <c r="V36" s="15"/>
      <c r="W36" s="93"/>
      <c r="X36" s="15"/>
      <c r="Y36" s="15"/>
      <c r="Z36" s="93"/>
      <c r="AA36" s="93"/>
      <c r="AB36" s="93"/>
      <c r="AC36" s="93"/>
      <c r="AD36" s="93"/>
      <c r="AE36" s="93"/>
      <c r="AF36" s="15"/>
      <c r="AG36" s="15"/>
      <c r="AH36" s="12" t="s">
        <v>31</v>
      </c>
      <c r="AI36" s="93"/>
      <c r="AJ36" s="15"/>
    </row>
    <row r="37" spans="2:36" ht="38.25" x14ac:dyDescent="0.2">
      <c r="B37" s="6" t="s">
        <v>488</v>
      </c>
      <c r="C37" s="20" t="s">
        <v>487</v>
      </c>
      <c r="D37" s="91"/>
      <c r="E37" s="24" t="s">
        <v>498</v>
      </c>
      <c r="F37" s="91"/>
      <c r="G37" s="17" t="s">
        <v>497</v>
      </c>
      <c r="H37" s="93"/>
      <c r="I37" s="16" t="s">
        <v>22</v>
      </c>
      <c r="J37" s="16">
        <v>1832</v>
      </c>
      <c r="K37" s="16">
        <v>5496</v>
      </c>
      <c r="L37" s="93"/>
      <c r="M37" s="93"/>
      <c r="N37" s="78"/>
      <c r="O37" s="15"/>
      <c r="P37" s="15"/>
      <c r="Q37" s="93"/>
      <c r="R37" s="93"/>
      <c r="S37" s="15"/>
      <c r="T37" s="15"/>
      <c r="U37" s="15"/>
      <c r="V37" s="15"/>
      <c r="W37" s="93"/>
      <c r="X37" s="15"/>
      <c r="Y37" s="15"/>
      <c r="Z37" s="93"/>
      <c r="AA37" s="93"/>
      <c r="AB37" s="93"/>
      <c r="AC37" s="93"/>
      <c r="AD37" s="93"/>
      <c r="AE37" s="93"/>
      <c r="AF37" s="15"/>
      <c r="AG37" s="15"/>
      <c r="AH37" s="12" t="s">
        <v>31</v>
      </c>
      <c r="AI37" s="93"/>
      <c r="AJ37" s="15"/>
    </row>
    <row r="38" spans="2:36" ht="38.25" x14ac:dyDescent="0.2">
      <c r="B38" s="6" t="s">
        <v>488</v>
      </c>
      <c r="C38" s="20" t="s">
        <v>487</v>
      </c>
      <c r="D38" s="91"/>
      <c r="E38" s="15" t="s">
        <v>486</v>
      </c>
      <c r="F38" s="91"/>
      <c r="G38" s="19" t="s">
        <v>496</v>
      </c>
      <c r="H38" s="93"/>
      <c r="I38" s="5" t="s">
        <v>22</v>
      </c>
      <c r="J38" s="5">
        <v>0</v>
      </c>
      <c r="K38" s="5">
        <v>1</v>
      </c>
      <c r="L38" s="93"/>
      <c r="M38" s="93"/>
      <c r="N38" s="78"/>
      <c r="O38" s="15"/>
      <c r="P38" s="15"/>
      <c r="Q38" s="93"/>
      <c r="R38" s="93"/>
      <c r="S38" s="15"/>
      <c r="T38" s="15"/>
      <c r="U38" s="15"/>
      <c r="V38" s="15"/>
      <c r="W38" s="93"/>
      <c r="X38" s="15"/>
      <c r="Y38" s="15"/>
      <c r="Z38" s="93"/>
      <c r="AA38" s="93"/>
      <c r="AB38" s="93"/>
      <c r="AC38" s="93"/>
      <c r="AD38" s="93"/>
      <c r="AE38" s="93"/>
      <c r="AF38" s="15"/>
      <c r="AG38" s="15"/>
      <c r="AH38" s="19" t="s">
        <v>495</v>
      </c>
      <c r="AI38" s="93"/>
      <c r="AJ38" s="15"/>
    </row>
    <row r="39" spans="2:36" ht="38.25" x14ac:dyDescent="0.2">
      <c r="B39" s="6" t="s">
        <v>488</v>
      </c>
      <c r="C39" s="20" t="s">
        <v>487</v>
      </c>
      <c r="D39" s="91"/>
      <c r="E39" s="15" t="s">
        <v>486</v>
      </c>
      <c r="F39" s="91"/>
      <c r="G39" s="19" t="s">
        <v>494</v>
      </c>
      <c r="H39" s="93"/>
      <c r="I39" s="5" t="s">
        <v>49</v>
      </c>
      <c r="J39" s="5">
        <v>37968</v>
      </c>
      <c r="K39" s="5">
        <v>37968</v>
      </c>
      <c r="L39" s="93"/>
      <c r="M39" s="93"/>
      <c r="N39" s="78"/>
      <c r="O39" s="15"/>
      <c r="P39" s="15"/>
      <c r="Q39" s="93"/>
      <c r="R39" s="93"/>
      <c r="S39" s="15"/>
      <c r="T39" s="15"/>
      <c r="U39" s="15"/>
      <c r="V39" s="15"/>
      <c r="W39" s="93"/>
      <c r="X39" s="15"/>
      <c r="Y39" s="15"/>
      <c r="Z39" s="93"/>
      <c r="AA39" s="93"/>
      <c r="AB39" s="93"/>
      <c r="AC39" s="93"/>
      <c r="AD39" s="93"/>
      <c r="AE39" s="93"/>
      <c r="AF39" s="15"/>
      <c r="AG39" s="15"/>
      <c r="AH39" s="12" t="s">
        <v>31</v>
      </c>
      <c r="AI39" s="93"/>
      <c r="AJ39" s="15"/>
    </row>
    <row r="40" spans="2:36" ht="38.25" x14ac:dyDescent="0.2">
      <c r="B40" s="6" t="s">
        <v>488</v>
      </c>
      <c r="C40" s="20" t="s">
        <v>487</v>
      </c>
      <c r="D40" s="91"/>
      <c r="E40" s="15" t="s">
        <v>486</v>
      </c>
      <c r="F40" s="91"/>
      <c r="G40" s="19" t="s">
        <v>493</v>
      </c>
      <c r="H40" s="93"/>
      <c r="I40" s="5" t="s">
        <v>49</v>
      </c>
      <c r="J40" s="5">
        <v>4</v>
      </c>
      <c r="K40" s="5">
        <v>4</v>
      </c>
      <c r="L40" s="93"/>
      <c r="M40" s="93"/>
      <c r="N40" s="78"/>
      <c r="O40" s="15"/>
      <c r="P40" s="15"/>
      <c r="Q40" s="93"/>
      <c r="R40" s="93"/>
      <c r="S40" s="15"/>
      <c r="T40" s="15"/>
      <c r="U40" s="15"/>
      <c r="V40" s="15"/>
      <c r="W40" s="93"/>
      <c r="X40" s="15"/>
      <c r="Y40" s="15"/>
      <c r="Z40" s="93"/>
      <c r="AA40" s="93"/>
      <c r="AB40" s="93"/>
      <c r="AC40" s="93"/>
      <c r="AD40" s="93"/>
      <c r="AE40" s="93"/>
      <c r="AF40" s="15"/>
      <c r="AG40" s="15"/>
      <c r="AH40" s="12" t="s">
        <v>31</v>
      </c>
      <c r="AI40" s="93"/>
      <c r="AJ40" s="15"/>
    </row>
    <row r="41" spans="2:36" ht="38.25" x14ac:dyDescent="0.2">
      <c r="B41" s="6" t="s">
        <v>488</v>
      </c>
      <c r="C41" s="20" t="s">
        <v>487</v>
      </c>
      <c r="D41" s="91"/>
      <c r="E41" s="15" t="s">
        <v>486</v>
      </c>
      <c r="F41" s="91"/>
      <c r="G41" s="19" t="s">
        <v>492</v>
      </c>
      <c r="H41" s="93"/>
      <c r="I41" s="5" t="s">
        <v>22</v>
      </c>
      <c r="J41" s="5">
        <v>0</v>
      </c>
      <c r="K41" s="5">
        <v>1</v>
      </c>
      <c r="L41" s="93"/>
      <c r="M41" s="93"/>
      <c r="N41" s="78"/>
      <c r="O41" s="15"/>
      <c r="P41" s="15"/>
      <c r="Q41" s="93"/>
      <c r="R41" s="93"/>
      <c r="S41" s="15"/>
      <c r="T41" s="15"/>
      <c r="U41" s="15"/>
      <c r="V41" s="15"/>
      <c r="W41" s="93"/>
      <c r="X41" s="15"/>
      <c r="Y41" s="15"/>
      <c r="Z41" s="93"/>
      <c r="AA41" s="93"/>
      <c r="AB41" s="93"/>
      <c r="AC41" s="93"/>
      <c r="AD41" s="93"/>
      <c r="AE41" s="93"/>
      <c r="AF41" s="15"/>
      <c r="AG41" s="15"/>
      <c r="AH41" s="12" t="s">
        <v>31</v>
      </c>
      <c r="AI41" s="93"/>
      <c r="AJ41" s="15"/>
    </row>
    <row r="42" spans="2:36" ht="38.25" x14ac:dyDescent="0.2">
      <c r="B42" s="6" t="s">
        <v>488</v>
      </c>
      <c r="C42" s="20" t="s">
        <v>487</v>
      </c>
      <c r="D42" s="91"/>
      <c r="E42" s="15" t="s">
        <v>486</v>
      </c>
      <c r="F42" s="91"/>
      <c r="G42" s="19" t="s">
        <v>491</v>
      </c>
      <c r="H42" s="93"/>
      <c r="I42" s="5" t="s">
        <v>22</v>
      </c>
      <c r="J42" s="5">
        <v>0</v>
      </c>
      <c r="K42" s="5">
        <v>1</v>
      </c>
      <c r="L42" s="93"/>
      <c r="M42" s="93"/>
      <c r="N42" s="78"/>
      <c r="O42" s="15"/>
      <c r="P42" s="15"/>
      <c r="Q42" s="93"/>
      <c r="R42" s="93"/>
      <c r="S42" s="15"/>
      <c r="T42" s="15"/>
      <c r="U42" s="15"/>
      <c r="V42" s="15"/>
      <c r="W42" s="93"/>
      <c r="X42" s="15"/>
      <c r="Y42" s="15"/>
      <c r="Z42" s="93"/>
      <c r="AA42" s="93"/>
      <c r="AB42" s="93"/>
      <c r="AC42" s="93"/>
      <c r="AD42" s="93"/>
      <c r="AE42" s="93"/>
      <c r="AF42" s="15"/>
      <c r="AG42" s="15"/>
      <c r="AH42" s="12" t="s">
        <v>31</v>
      </c>
      <c r="AI42" s="93"/>
      <c r="AJ42" s="15"/>
    </row>
    <row r="43" spans="2:36" ht="38.25" x14ac:dyDescent="0.2">
      <c r="B43" s="6" t="s">
        <v>488</v>
      </c>
      <c r="C43" s="20" t="s">
        <v>487</v>
      </c>
      <c r="D43" s="91"/>
      <c r="E43" s="15" t="s">
        <v>486</v>
      </c>
      <c r="F43" s="91"/>
      <c r="G43" s="19" t="s">
        <v>490</v>
      </c>
      <c r="H43" s="93"/>
      <c r="I43" s="5" t="s">
        <v>22</v>
      </c>
      <c r="J43" s="5">
        <v>4</v>
      </c>
      <c r="K43" s="5">
        <v>4</v>
      </c>
      <c r="L43" s="93"/>
      <c r="M43" s="93"/>
      <c r="N43" s="78"/>
      <c r="O43" s="15"/>
      <c r="P43" s="15"/>
      <c r="Q43" s="93"/>
      <c r="R43" s="93"/>
      <c r="S43" s="15"/>
      <c r="T43" s="15"/>
      <c r="U43" s="15"/>
      <c r="V43" s="15"/>
      <c r="W43" s="93"/>
      <c r="X43" s="15"/>
      <c r="Y43" s="15"/>
      <c r="Z43" s="93"/>
      <c r="AA43" s="93"/>
      <c r="AB43" s="93"/>
      <c r="AC43" s="93"/>
      <c r="AD43" s="93"/>
      <c r="AE43" s="93"/>
      <c r="AF43" s="15"/>
      <c r="AG43" s="15"/>
      <c r="AH43" s="12" t="s">
        <v>31</v>
      </c>
      <c r="AI43" s="93"/>
      <c r="AJ43" s="15"/>
    </row>
    <row r="44" spans="2:36" ht="51" x14ac:dyDescent="0.2">
      <c r="B44" s="6" t="s">
        <v>488</v>
      </c>
      <c r="C44" s="20" t="s">
        <v>487</v>
      </c>
      <c r="D44" s="91"/>
      <c r="E44" s="15" t="s">
        <v>486</v>
      </c>
      <c r="F44" s="91"/>
      <c r="G44" s="19" t="s">
        <v>489</v>
      </c>
      <c r="H44" s="93"/>
      <c r="I44" s="5" t="s">
        <v>22</v>
      </c>
      <c r="J44" s="5">
        <v>128</v>
      </c>
      <c r="K44" s="5">
        <v>72</v>
      </c>
      <c r="L44" s="93"/>
      <c r="M44" s="93"/>
      <c r="N44" s="78"/>
      <c r="O44" s="15"/>
      <c r="P44" s="15"/>
      <c r="Q44" s="93"/>
      <c r="R44" s="93"/>
      <c r="S44" s="15"/>
      <c r="T44" s="15"/>
      <c r="U44" s="15"/>
      <c r="V44" s="15"/>
      <c r="W44" s="93"/>
      <c r="X44" s="15"/>
      <c r="Y44" s="15"/>
      <c r="Z44" s="93"/>
      <c r="AA44" s="93"/>
      <c r="AB44" s="93"/>
      <c r="AC44" s="93"/>
      <c r="AD44" s="93"/>
      <c r="AE44" s="93"/>
      <c r="AF44" s="15"/>
      <c r="AG44" s="15"/>
      <c r="AH44" s="12" t="s">
        <v>31</v>
      </c>
      <c r="AI44" s="93"/>
      <c r="AJ44" s="15"/>
    </row>
    <row r="45" spans="2:36" ht="38.25" x14ac:dyDescent="0.2">
      <c r="B45" s="6" t="s">
        <v>488</v>
      </c>
      <c r="C45" s="20" t="s">
        <v>487</v>
      </c>
      <c r="D45" s="91"/>
      <c r="E45" s="15" t="s">
        <v>486</v>
      </c>
      <c r="F45" s="91"/>
      <c r="G45" s="19" t="s">
        <v>485</v>
      </c>
      <c r="H45" s="93"/>
      <c r="I45" s="5" t="s">
        <v>22</v>
      </c>
      <c r="J45" s="5">
        <v>96</v>
      </c>
      <c r="K45" s="5">
        <v>54</v>
      </c>
      <c r="L45" s="93"/>
      <c r="M45" s="93"/>
      <c r="N45" s="78"/>
      <c r="O45" s="15"/>
      <c r="P45" s="15"/>
      <c r="Q45" s="93"/>
      <c r="R45" s="93"/>
      <c r="S45" s="15"/>
      <c r="T45" s="15"/>
      <c r="U45" s="15"/>
      <c r="V45" s="15"/>
      <c r="W45" s="93"/>
      <c r="X45" s="15"/>
      <c r="Y45" s="15"/>
      <c r="Z45" s="93"/>
      <c r="AA45" s="93"/>
      <c r="AB45" s="93"/>
      <c r="AC45" s="93"/>
      <c r="AD45" s="93"/>
      <c r="AE45" s="93"/>
      <c r="AF45" s="15"/>
      <c r="AG45" s="15"/>
      <c r="AH45" s="12" t="s">
        <v>31</v>
      </c>
      <c r="AI45" s="93"/>
      <c r="AJ45" s="15"/>
    </row>
    <row r="46" spans="2:36" ht="25.5" x14ac:dyDescent="0.2">
      <c r="B46" s="6" t="s">
        <v>41</v>
      </c>
      <c r="C46" s="6" t="s">
        <v>40</v>
      </c>
      <c r="D46" s="91"/>
      <c r="E46" s="22" t="s">
        <v>614</v>
      </c>
      <c r="F46" s="91"/>
      <c r="G46" s="32" t="s">
        <v>44</v>
      </c>
      <c r="H46" s="93"/>
      <c r="I46" s="18" t="s">
        <v>22</v>
      </c>
      <c r="J46" s="18">
        <v>0</v>
      </c>
      <c r="K46" s="18">
        <v>1</v>
      </c>
      <c r="L46" s="93"/>
      <c r="M46" s="93"/>
      <c r="N46" s="78"/>
      <c r="O46" s="15"/>
      <c r="P46" s="15"/>
      <c r="Q46" s="93"/>
      <c r="R46" s="93"/>
      <c r="S46" s="15"/>
      <c r="T46" s="15"/>
      <c r="U46" s="15"/>
      <c r="V46" s="15"/>
      <c r="W46" s="93"/>
      <c r="X46" s="15"/>
      <c r="Y46" s="15"/>
      <c r="Z46" s="93"/>
      <c r="AA46" s="93"/>
      <c r="AB46" s="93"/>
      <c r="AC46" s="93"/>
      <c r="AD46" s="93"/>
      <c r="AE46" s="93"/>
      <c r="AF46" s="15"/>
      <c r="AG46" s="15"/>
      <c r="AH46" s="12" t="s">
        <v>31</v>
      </c>
      <c r="AI46" s="93"/>
      <c r="AJ46" s="15"/>
    </row>
    <row r="47" spans="2:36" x14ac:dyDescent="0.2">
      <c r="B47" s="6" t="s">
        <v>26</v>
      </c>
      <c r="C47" s="25" t="s">
        <v>25</v>
      </c>
      <c r="D47" s="91"/>
      <c r="E47" s="22" t="s">
        <v>24</v>
      </c>
      <c r="F47" s="91"/>
      <c r="G47" s="19" t="s">
        <v>33</v>
      </c>
      <c r="H47" s="93"/>
      <c r="I47" s="5" t="s">
        <v>22</v>
      </c>
      <c r="J47" s="5">
        <v>0</v>
      </c>
      <c r="K47" s="5">
        <v>1</v>
      </c>
      <c r="L47" s="93"/>
      <c r="M47" s="93"/>
      <c r="N47" s="78"/>
      <c r="O47" s="15"/>
      <c r="P47" s="15"/>
      <c r="Q47" s="93"/>
      <c r="R47" s="93"/>
      <c r="S47" s="15"/>
      <c r="T47" s="15"/>
      <c r="U47" s="15"/>
      <c r="V47" s="15"/>
      <c r="W47" s="93"/>
      <c r="X47" s="15"/>
      <c r="Y47" s="15"/>
      <c r="Z47" s="93"/>
      <c r="AA47" s="93"/>
      <c r="AB47" s="93"/>
      <c r="AC47" s="93"/>
      <c r="AD47" s="93"/>
      <c r="AE47" s="93"/>
      <c r="AF47" s="15"/>
      <c r="AG47" s="15"/>
      <c r="AH47" s="12" t="s">
        <v>31</v>
      </c>
      <c r="AI47" s="93"/>
      <c r="AJ47" s="15"/>
    </row>
    <row r="48" spans="2:36" x14ac:dyDescent="0.2">
      <c r="B48" s="6" t="s">
        <v>26</v>
      </c>
      <c r="C48" s="25" t="s">
        <v>25</v>
      </c>
      <c r="D48" s="91"/>
      <c r="E48" s="22" t="s">
        <v>24</v>
      </c>
      <c r="F48" s="91"/>
      <c r="G48" s="19" t="s">
        <v>32</v>
      </c>
      <c r="H48" s="93"/>
      <c r="I48" s="5" t="s">
        <v>22</v>
      </c>
      <c r="J48" s="5">
        <v>0</v>
      </c>
      <c r="K48" s="5">
        <v>1</v>
      </c>
      <c r="L48" s="93"/>
      <c r="M48" s="93"/>
      <c r="N48" s="78"/>
      <c r="O48" s="15"/>
      <c r="P48" s="15"/>
      <c r="Q48" s="93"/>
      <c r="R48" s="93"/>
      <c r="S48" s="15"/>
      <c r="T48" s="15"/>
      <c r="U48" s="15"/>
      <c r="V48" s="15"/>
      <c r="W48" s="93"/>
      <c r="X48" s="15"/>
      <c r="Y48" s="15"/>
      <c r="Z48" s="93"/>
      <c r="AA48" s="93"/>
      <c r="AB48" s="93"/>
      <c r="AC48" s="93"/>
      <c r="AD48" s="93"/>
      <c r="AE48" s="93"/>
      <c r="AF48" s="15"/>
      <c r="AG48" s="15"/>
      <c r="AH48" s="12" t="s">
        <v>31</v>
      </c>
      <c r="AI48" s="93"/>
      <c r="AJ48" s="15"/>
    </row>
  </sheetData>
  <autoFilter ref="A8:BE8" xr:uid="{00000000-0009-0000-0000-000010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3:AJ20"/>
  <sheetViews>
    <sheetView topLeftCell="AA7" zoomScale="85" zoomScaleNormal="85" workbookViewId="0">
      <selection activeCell="AI9" activeCellId="7" sqref="D9:D20 F9:F20 H9:H20 L9:M20 Q9:R20 W9:W20 Z9:AE20 AI9:AI20"/>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16" style="2" customWidth="1"/>
    <col min="9" max="9" width="13.140625" style="84" customWidth="1"/>
    <col min="10" max="11" width="15.28515625" style="84"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82"/>
      <c r="J3" s="82"/>
      <c r="K3" s="82"/>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651</v>
      </c>
      <c r="D4" s="41"/>
      <c r="E4" s="41"/>
      <c r="F4" s="41"/>
      <c r="G4" s="42"/>
      <c r="H4" s="42"/>
      <c r="I4" s="83"/>
      <c r="J4" s="83"/>
      <c r="K4" s="83"/>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25.5" x14ac:dyDescent="0.2">
      <c r="B9" s="25" t="s">
        <v>322</v>
      </c>
      <c r="C9" s="26" t="s">
        <v>475</v>
      </c>
      <c r="D9" s="91"/>
      <c r="E9" s="22" t="s">
        <v>474</v>
      </c>
      <c r="F9" s="91"/>
      <c r="G9" s="13" t="s">
        <v>478</v>
      </c>
      <c r="H9" s="93"/>
      <c r="I9" s="12" t="s">
        <v>477</v>
      </c>
      <c r="J9" s="12">
        <v>0</v>
      </c>
      <c r="K9" s="12">
        <v>20</v>
      </c>
      <c r="L9" s="93"/>
      <c r="M9" s="98"/>
      <c r="N9" s="16"/>
      <c r="O9" s="7"/>
      <c r="P9" s="7"/>
      <c r="Q9" s="100"/>
      <c r="R9" s="100"/>
      <c r="S9" s="7"/>
      <c r="T9" s="7"/>
      <c r="U9" s="7"/>
      <c r="V9" s="7"/>
      <c r="W9" s="100"/>
      <c r="X9" s="7"/>
      <c r="Y9" s="22"/>
      <c r="Z9" s="100"/>
      <c r="AA9" s="100"/>
      <c r="AB9" s="100"/>
      <c r="AC9" s="100"/>
      <c r="AD9" s="100"/>
      <c r="AE9" s="100"/>
      <c r="AF9" s="7"/>
      <c r="AG9" s="7"/>
      <c r="AH9" s="12" t="s">
        <v>253</v>
      </c>
      <c r="AI9" s="100"/>
      <c r="AJ9" s="7"/>
    </row>
    <row r="10" spans="1:36" ht="25.5" x14ac:dyDescent="0.2">
      <c r="B10" s="25" t="s">
        <v>322</v>
      </c>
      <c r="C10" s="6" t="s">
        <v>366</v>
      </c>
      <c r="D10" s="91"/>
      <c r="E10" s="15" t="s">
        <v>371</v>
      </c>
      <c r="F10" s="91"/>
      <c r="G10" s="19" t="s">
        <v>373</v>
      </c>
      <c r="H10" s="93"/>
      <c r="I10" s="19" t="s">
        <v>22</v>
      </c>
      <c r="J10" s="5">
        <v>13</v>
      </c>
      <c r="K10" s="5">
        <v>13</v>
      </c>
      <c r="L10" s="93"/>
      <c r="M10" s="100"/>
      <c r="N10" s="80"/>
      <c r="O10" s="7"/>
      <c r="P10" s="7"/>
      <c r="Q10" s="100"/>
      <c r="R10" s="100"/>
      <c r="S10" s="7"/>
      <c r="T10" s="7"/>
      <c r="U10" s="7"/>
      <c r="V10" s="7"/>
      <c r="W10" s="100"/>
      <c r="X10" s="7"/>
      <c r="Y10" s="7"/>
      <c r="Z10" s="100"/>
      <c r="AA10" s="100"/>
      <c r="AB10" s="100"/>
      <c r="AC10" s="100"/>
      <c r="AD10" s="100"/>
      <c r="AE10" s="100"/>
      <c r="AF10" s="7"/>
      <c r="AG10" s="7"/>
      <c r="AH10" s="5" t="s">
        <v>253</v>
      </c>
      <c r="AI10" s="100"/>
      <c r="AJ10" s="7"/>
    </row>
    <row r="11" spans="1:36" ht="38.25" x14ac:dyDescent="0.2">
      <c r="B11" s="25" t="s">
        <v>322</v>
      </c>
      <c r="C11" s="6" t="s">
        <v>366</v>
      </c>
      <c r="D11" s="91"/>
      <c r="E11" s="15" t="s">
        <v>371</v>
      </c>
      <c r="F11" s="91"/>
      <c r="G11" s="19" t="s">
        <v>372</v>
      </c>
      <c r="H11" s="93"/>
      <c r="I11" s="19" t="s">
        <v>22</v>
      </c>
      <c r="J11" s="5">
        <v>0</v>
      </c>
      <c r="K11" s="5">
        <v>30</v>
      </c>
      <c r="L11" s="93"/>
      <c r="M11" s="100"/>
      <c r="N11" s="80"/>
      <c r="O11" s="7"/>
      <c r="P11" s="7"/>
      <c r="Q11" s="100"/>
      <c r="R11" s="100"/>
      <c r="S11" s="7"/>
      <c r="T11" s="7"/>
      <c r="U11" s="7"/>
      <c r="V11" s="7"/>
      <c r="W11" s="100"/>
      <c r="X11" s="7"/>
      <c r="Y11" s="7"/>
      <c r="Z11" s="100"/>
      <c r="AA11" s="100"/>
      <c r="AB11" s="100"/>
      <c r="AC11" s="100"/>
      <c r="AD11" s="100"/>
      <c r="AE11" s="100"/>
      <c r="AF11" s="7"/>
      <c r="AG11" s="7"/>
      <c r="AH11" s="5" t="s">
        <v>253</v>
      </c>
      <c r="AI11" s="100"/>
      <c r="AJ11" s="7"/>
    </row>
    <row r="12" spans="1:36" ht="25.5" x14ac:dyDescent="0.2">
      <c r="B12" s="25" t="s">
        <v>322</v>
      </c>
      <c r="C12" s="6" t="s">
        <v>366</v>
      </c>
      <c r="D12" s="91"/>
      <c r="E12" s="15" t="s">
        <v>371</v>
      </c>
      <c r="F12" s="91"/>
      <c r="G12" s="19" t="s">
        <v>370</v>
      </c>
      <c r="H12" s="93"/>
      <c r="I12" s="19" t="s">
        <v>22</v>
      </c>
      <c r="J12" s="5">
        <v>0</v>
      </c>
      <c r="K12" s="5">
        <v>48</v>
      </c>
      <c r="L12" s="93"/>
      <c r="M12" s="100"/>
      <c r="N12" s="80"/>
      <c r="O12" s="7"/>
      <c r="P12" s="7"/>
      <c r="Q12" s="100"/>
      <c r="R12" s="100"/>
      <c r="S12" s="7"/>
      <c r="T12" s="7"/>
      <c r="U12" s="7"/>
      <c r="V12" s="7"/>
      <c r="W12" s="100"/>
      <c r="X12" s="7"/>
      <c r="Y12" s="7"/>
      <c r="Z12" s="100"/>
      <c r="AA12" s="100"/>
      <c r="AB12" s="100"/>
      <c r="AC12" s="100"/>
      <c r="AD12" s="100"/>
      <c r="AE12" s="100"/>
      <c r="AF12" s="7"/>
      <c r="AG12" s="7"/>
      <c r="AH12" s="5" t="s">
        <v>253</v>
      </c>
      <c r="AI12" s="100"/>
      <c r="AJ12" s="7"/>
    </row>
    <row r="13" spans="1:36" ht="34.5" customHeight="1" x14ac:dyDescent="0.2">
      <c r="B13" s="6" t="s">
        <v>250</v>
      </c>
      <c r="C13" s="20" t="s">
        <v>291</v>
      </c>
      <c r="D13" s="91"/>
      <c r="E13" s="7" t="s">
        <v>301</v>
      </c>
      <c r="F13" s="91"/>
      <c r="G13" s="19" t="s">
        <v>308</v>
      </c>
      <c r="H13" s="93"/>
      <c r="I13" s="5" t="s">
        <v>22</v>
      </c>
      <c r="J13" s="5">
        <v>0</v>
      </c>
      <c r="K13" s="5">
        <v>1</v>
      </c>
      <c r="L13" s="93"/>
      <c r="M13" s="100"/>
      <c r="N13" s="80"/>
      <c r="O13" s="7"/>
      <c r="P13" s="7"/>
      <c r="Q13" s="100"/>
      <c r="R13" s="100"/>
      <c r="S13" s="7"/>
      <c r="T13" s="7"/>
      <c r="U13" s="7"/>
      <c r="V13" s="7"/>
      <c r="W13" s="100"/>
      <c r="X13" s="7"/>
      <c r="Y13" s="7"/>
      <c r="Z13" s="100"/>
      <c r="AA13" s="100"/>
      <c r="AB13" s="100"/>
      <c r="AC13" s="100"/>
      <c r="AD13" s="100"/>
      <c r="AE13" s="100"/>
      <c r="AF13" s="7"/>
      <c r="AG13" s="7"/>
      <c r="AH13" s="5" t="s">
        <v>253</v>
      </c>
      <c r="AI13" s="100"/>
      <c r="AJ13" s="7"/>
    </row>
    <row r="14" spans="1:36" ht="25.5" x14ac:dyDescent="0.2">
      <c r="B14" s="6" t="s">
        <v>250</v>
      </c>
      <c r="C14" s="20" t="s">
        <v>291</v>
      </c>
      <c r="D14" s="91"/>
      <c r="E14" s="7" t="s">
        <v>301</v>
      </c>
      <c r="F14" s="91"/>
      <c r="G14" s="19" t="s">
        <v>307</v>
      </c>
      <c r="H14" s="93"/>
      <c r="I14" s="5" t="s">
        <v>22</v>
      </c>
      <c r="J14" s="5">
        <v>0</v>
      </c>
      <c r="K14" s="5">
        <v>24</v>
      </c>
      <c r="L14" s="93"/>
      <c r="M14" s="100"/>
      <c r="N14" s="80"/>
      <c r="O14" s="7"/>
      <c r="P14" s="7"/>
      <c r="Q14" s="100"/>
      <c r="R14" s="100"/>
      <c r="S14" s="7"/>
      <c r="T14" s="7"/>
      <c r="U14" s="7"/>
      <c r="V14" s="7"/>
      <c r="W14" s="100"/>
      <c r="X14" s="7"/>
      <c r="Y14" s="7"/>
      <c r="Z14" s="100"/>
      <c r="AA14" s="100"/>
      <c r="AB14" s="100"/>
      <c r="AC14" s="100"/>
      <c r="AD14" s="100"/>
      <c r="AE14" s="100"/>
      <c r="AF14" s="7"/>
      <c r="AG14" s="7"/>
      <c r="AH14" s="5" t="s">
        <v>253</v>
      </c>
      <c r="AI14" s="100"/>
      <c r="AJ14" s="7"/>
    </row>
    <row r="15" spans="1:36" ht="25.5" x14ac:dyDescent="0.2">
      <c r="B15" s="6" t="s">
        <v>250</v>
      </c>
      <c r="C15" s="20" t="s">
        <v>291</v>
      </c>
      <c r="D15" s="91"/>
      <c r="E15" s="7" t="s">
        <v>301</v>
      </c>
      <c r="F15" s="91"/>
      <c r="G15" s="19" t="s">
        <v>306</v>
      </c>
      <c r="H15" s="93"/>
      <c r="I15" s="5" t="s">
        <v>305</v>
      </c>
      <c r="J15" s="21">
        <v>9000</v>
      </c>
      <c r="K15" s="21">
        <v>10000</v>
      </c>
      <c r="L15" s="93"/>
      <c r="M15" s="100"/>
      <c r="N15" s="80"/>
      <c r="O15" s="7"/>
      <c r="P15" s="7"/>
      <c r="Q15" s="100"/>
      <c r="R15" s="100"/>
      <c r="S15" s="7"/>
      <c r="T15" s="7"/>
      <c r="U15" s="7"/>
      <c r="V15" s="7"/>
      <c r="W15" s="100"/>
      <c r="X15" s="7"/>
      <c r="Y15" s="7"/>
      <c r="Z15" s="100"/>
      <c r="AA15" s="100"/>
      <c r="AB15" s="100"/>
      <c r="AC15" s="100"/>
      <c r="AD15" s="100"/>
      <c r="AE15" s="100"/>
      <c r="AF15" s="7"/>
      <c r="AG15" s="7"/>
      <c r="AH15" s="5" t="s">
        <v>253</v>
      </c>
      <c r="AI15" s="100"/>
      <c r="AJ15" s="7"/>
    </row>
    <row r="16" spans="1:36" ht="25.5" x14ac:dyDescent="0.2">
      <c r="B16" s="6" t="s">
        <v>250</v>
      </c>
      <c r="C16" s="20" t="s">
        <v>291</v>
      </c>
      <c r="D16" s="91"/>
      <c r="E16" s="7" t="s">
        <v>301</v>
      </c>
      <c r="F16" s="91"/>
      <c r="G16" s="19" t="s">
        <v>304</v>
      </c>
      <c r="H16" s="93"/>
      <c r="I16" s="5" t="s">
        <v>22</v>
      </c>
      <c r="J16" s="5">
        <v>576</v>
      </c>
      <c r="K16" s="5">
        <v>600</v>
      </c>
      <c r="L16" s="93"/>
      <c r="M16" s="100"/>
      <c r="N16" s="80"/>
      <c r="O16" s="7"/>
      <c r="P16" s="7"/>
      <c r="Q16" s="100"/>
      <c r="R16" s="100"/>
      <c r="S16" s="7"/>
      <c r="T16" s="7"/>
      <c r="U16" s="7"/>
      <c r="V16" s="7"/>
      <c r="W16" s="100"/>
      <c r="X16" s="7"/>
      <c r="Y16" s="7"/>
      <c r="Z16" s="100"/>
      <c r="AA16" s="100"/>
      <c r="AB16" s="100"/>
      <c r="AC16" s="100"/>
      <c r="AD16" s="100"/>
      <c r="AE16" s="100"/>
      <c r="AF16" s="7"/>
      <c r="AG16" s="7"/>
      <c r="AH16" s="5" t="s">
        <v>253</v>
      </c>
      <c r="AI16" s="100"/>
      <c r="AJ16" s="7"/>
    </row>
    <row r="17" spans="2:36" ht="25.5" x14ac:dyDescent="0.2">
      <c r="B17" s="6" t="s">
        <v>250</v>
      </c>
      <c r="C17" s="20" t="s">
        <v>291</v>
      </c>
      <c r="D17" s="91"/>
      <c r="E17" s="7" t="s">
        <v>301</v>
      </c>
      <c r="F17" s="91"/>
      <c r="G17" s="19" t="s">
        <v>303</v>
      </c>
      <c r="H17" s="93"/>
      <c r="I17" s="5" t="s">
        <v>22</v>
      </c>
      <c r="J17" s="5">
        <v>0</v>
      </c>
      <c r="K17" s="5">
        <v>20</v>
      </c>
      <c r="L17" s="93"/>
      <c r="M17" s="100"/>
      <c r="N17" s="80"/>
      <c r="O17" s="7"/>
      <c r="P17" s="7"/>
      <c r="Q17" s="100"/>
      <c r="R17" s="100"/>
      <c r="S17" s="7"/>
      <c r="T17" s="7"/>
      <c r="U17" s="7"/>
      <c r="V17" s="7"/>
      <c r="W17" s="100"/>
      <c r="X17" s="7"/>
      <c r="Y17" s="7"/>
      <c r="Z17" s="100"/>
      <c r="AA17" s="100"/>
      <c r="AB17" s="100"/>
      <c r="AC17" s="100"/>
      <c r="AD17" s="100"/>
      <c r="AE17" s="100"/>
      <c r="AF17" s="7"/>
      <c r="AG17" s="7"/>
      <c r="AH17" s="5" t="s">
        <v>253</v>
      </c>
      <c r="AI17" s="100"/>
      <c r="AJ17" s="7"/>
    </row>
    <row r="18" spans="2:36" ht="38.25" x14ac:dyDescent="0.2">
      <c r="B18" s="6" t="s">
        <v>250</v>
      </c>
      <c r="C18" s="20" t="s">
        <v>291</v>
      </c>
      <c r="D18" s="91"/>
      <c r="E18" s="7" t="s">
        <v>301</v>
      </c>
      <c r="F18" s="91"/>
      <c r="G18" s="19" t="s">
        <v>302</v>
      </c>
      <c r="H18" s="93"/>
      <c r="I18" s="5" t="s">
        <v>22</v>
      </c>
      <c r="J18" s="5">
        <v>0</v>
      </c>
      <c r="K18" s="5">
        <v>30</v>
      </c>
      <c r="L18" s="93"/>
      <c r="M18" s="100"/>
      <c r="N18" s="80"/>
      <c r="O18" s="7"/>
      <c r="P18" s="7"/>
      <c r="Q18" s="100"/>
      <c r="R18" s="100"/>
      <c r="S18" s="7"/>
      <c r="T18" s="7"/>
      <c r="U18" s="7"/>
      <c r="V18" s="7"/>
      <c r="W18" s="100"/>
      <c r="X18" s="7"/>
      <c r="Y18" s="7"/>
      <c r="Z18" s="100"/>
      <c r="AA18" s="100"/>
      <c r="AB18" s="100"/>
      <c r="AC18" s="100"/>
      <c r="AD18" s="100"/>
      <c r="AE18" s="100"/>
      <c r="AF18" s="7"/>
      <c r="AG18" s="7"/>
      <c r="AH18" s="5" t="s">
        <v>253</v>
      </c>
      <c r="AI18" s="100"/>
      <c r="AJ18" s="7"/>
    </row>
    <row r="19" spans="2:36" ht="25.5" x14ac:dyDescent="0.2">
      <c r="B19" s="6" t="s">
        <v>250</v>
      </c>
      <c r="C19" s="20" t="s">
        <v>291</v>
      </c>
      <c r="D19" s="91"/>
      <c r="E19" s="7" t="s">
        <v>301</v>
      </c>
      <c r="F19" s="91"/>
      <c r="G19" s="19" t="s">
        <v>300</v>
      </c>
      <c r="H19" s="93"/>
      <c r="I19" s="5" t="s">
        <v>22</v>
      </c>
      <c r="J19" s="5">
        <v>34</v>
      </c>
      <c r="K19" s="5">
        <v>42</v>
      </c>
      <c r="L19" s="93"/>
      <c r="M19" s="100"/>
      <c r="N19" s="80"/>
      <c r="O19" s="7"/>
      <c r="P19" s="7"/>
      <c r="Q19" s="100"/>
      <c r="R19" s="100"/>
      <c r="S19" s="7"/>
      <c r="T19" s="7"/>
      <c r="U19" s="7"/>
      <c r="V19" s="7"/>
      <c r="W19" s="100"/>
      <c r="X19" s="7"/>
      <c r="Y19" s="7"/>
      <c r="Z19" s="100"/>
      <c r="AA19" s="100"/>
      <c r="AB19" s="100"/>
      <c r="AC19" s="100"/>
      <c r="AD19" s="100"/>
      <c r="AE19" s="100"/>
      <c r="AF19" s="7"/>
      <c r="AG19" s="7"/>
      <c r="AH19" s="5" t="s">
        <v>253</v>
      </c>
      <c r="AI19" s="100"/>
      <c r="AJ19" s="7"/>
    </row>
    <row r="20" spans="2:36" ht="25.5" x14ac:dyDescent="0.2">
      <c r="B20" s="6" t="s">
        <v>250</v>
      </c>
      <c r="C20" s="20" t="s">
        <v>249</v>
      </c>
      <c r="D20" s="91"/>
      <c r="E20" s="15" t="s">
        <v>248</v>
      </c>
      <c r="F20" s="91"/>
      <c r="G20" s="17" t="s">
        <v>254</v>
      </c>
      <c r="H20" s="93"/>
      <c r="I20" s="16" t="s">
        <v>22</v>
      </c>
      <c r="J20" s="16">
        <v>0</v>
      </c>
      <c r="K20" s="16">
        <v>12</v>
      </c>
      <c r="L20" s="93"/>
      <c r="M20" s="100"/>
      <c r="N20" s="80"/>
      <c r="O20" s="7"/>
      <c r="P20" s="7"/>
      <c r="Q20" s="100"/>
      <c r="R20" s="100"/>
      <c r="S20" s="7"/>
      <c r="T20" s="7"/>
      <c r="U20" s="7"/>
      <c r="V20" s="7"/>
      <c r="W20" s="100"/>
      <c r="X20" s="7"/>
      <c r="Y20" s="7"/>
      <c r="Z20" s="100"/>
      <c r="AA20" s="100"/>
      <c r="AB20" s="100"/>
      <c r="AC20" s="100"/>
      <c r="AD20" s="100"/>
      <c r="AE20" s="100"/>
      <c r="AF20" s="7"/>
      <c r="AG20" s="7"/>
      <c r="AH20" s="16" t="s">
        <v>253</v>
      </c>
      <c r="AI20" s="100"/>
      <c r="AJ20" s="7"/>
    </row>
  </sheetData>
  <autoFilter ref="A8:BE8" xr:uid="{00000000-0009-0000-0000-000011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3:AJ11"/>
  <sheetViews>
    <sheetView topLeftCell="Z1" zoomScale="85" zoomScaleNormal="85" workbookViewId="0">
      <selection activeCell="AI9" activeCellId="7" sqref="D9:D11 F9:F11 H9:H11 L9:M11 Q9:R11 W9:W11 Z9:AE11 AI9:AI11"/>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16" style="2" customWidth="1"/>
    <col min="9" max="9" width="13.140625" style="84" customWidth="1"/>
    <col min="10" max="11" width="15.28515625" style="84"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82"/>
      <c r="J3" s="82"/>
      <c r="K3" s="82"/>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653</v>
      </c>
      <c r="D4" s="41"/>
      <c r="E4" s="41"/>
      <c r="F4" s="41"/>
      <c r="G4" s="42"/>
      <c r="H4" s="42"/>
      <c r="I4" s="83"/>
      <c r="J4" s="83"/>
      <c r="K4" s="83"/>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51" x14ac:dyDescent="0.2">
      <c r="B9" s="6" t="s">
        <v>488</v>
      </c>
      <c r="C9" s="6" t="s">
        <v>593</v>
      </c>
      <c r="D9" s="99"/>
      <c r="E9" s="7" t="s">
        <v>597</v>
      </c>
      <c r="F9" s="99"/>
      <c r="G9" s="85" t="s">
        <v>603</v>
      </c>
      <c r="H9" s="100"/>
      <c r="I9" s="28" t="s">
        <v>22</v>
      </c>
      <c r="J9" s="28">
        <v>19187</v>
      </c>
      <c r="K9" s="28">
        <v>19187</v>
      </c>
      <c r="L9" s="100"/>
      <c r="M9" s="101"/>
      <c r="N9" s="31"/>
      <c r="O9" s="7"/>
      <c r="P9" s="7"/>
      <c r="Q9" s="100"/>
      <c r="R9" s="100"/>
      <c r="S9" s="7"/>
      <c r="T9" s="7"/>
      <c r="U9" s="7"/>
      <c r="V9" s="7"/>
      <c r="W9" s="100"/>
      <c r="X9" s="7"/>
      <c r="Y9" s="22"/>
      <c r="Z9" s="100"/>
      <c r="AA9" s="100"/>
      <c r="AB9" s="100"/>
      <c r="AC9" s="100"/>
      <c r="AD9" s="100"/>
      <c r="AE9" s="100"/>
      <c r="AF9" s="7"/>
      <c r="AG9" s="7"/>
      <c r="AH9" s="28" t="s">
        <v>251</v>
      </c>
      <c r="AI9" s="100"/>
      <c r="AJ9" s="7"/>
    </row>
    <row r="10" spans="1:36" ht="38.25" x14ac:dyDescent="0.2">
      <c r="B10" s="6" t="s">
        <v>250</v>
      </c>
      <c r="C10" s="20" t="s">
        <v>291</v>
      </c>
      <c r="D10" s="99"/>
      <c r="E10" s="22" t="s">
        <v>299</v>
      </c>
      <c r="F10" s="99"/>
      <c r="G10" s="7" t="s">
        <v>298</v>
      </c>
      <c r="H10" s="100"/>
      <c r="I10" s="7" t="s">
        <v>297</v>
      </c>
      <c r="J10" s="7">
        <v>0</v>
      </c>
      <c r="K10" s="86">
        <v>1</v>
      </c>
      <c r="L10" s="100"/>
      <c r="M10" s="100"/>
      <c r="N10" s="80"/>
      <c r="O10" s="7"/>
      <c r="P10" s="7"/>
      <c r="Q10" s="100"/>
      <c r="R10" s="100"/>
      <c r="S10" s="7"/>
      <c r="T10" s="7"/>
      <c r="U10" s="7"/>
      <c r="V10" s="7"/>
      <c r="W10" s="100"/>
      <c r="X10" s="7"/>
      <c r="Y10" s="7"/>
      <c r="Z10" s="100"/>
      <c r="AA10" s="100"/>
      <c r="AB10" s="100"/>
      <c r="AC10" s="100"/>
      <c r="AD10" s="100"/>
      <c r="AE10" s="100"/>
      <c r="AF10" s="7"/>
      <c r="AG10" s="7"/>
      <c r="AH10" s="7" t="s">
        <v>296</v>
      </c>
      <c r="AI10" s="100"/>
      <c r="AJ10" s="7"/>
    </row>
    <row r="11" spans="1:36" ht="25.5" x14ac:dyDescent="0.2">
      <c r="B11" s="6" t="s">
        <v>250</v>
      </c>
      <c r="C11" s="20" t="s">
        <v>249</v>
      </c>
      <c r="D11" s="99"/>
      <c r="E11" s="7" t="s">
        <v>248</v>
      </c>
      <c r="F11" s="99"/>
      <c r="G11" s="31" t="s">
        <v>252</v>
      </c>
      <c r="H11" s="100"/>
      <c r="I11" s="31" t="s">
        <v>22</v>
      </c>
      <c r="J11" s="31">
        <v>13636</v>
      </c>
      <c r="K11" s="31">
        <v>14873</v>
      </c>
      <c r="L11" s="100"/>
      <c r="M11" s="100"/>
      <c r="N11" s="80"/>
      <c r="O11" s="7"/>
      <c r="P11" s="7"/>
      <c r="Q11" s="100"/>
      <c r="R11" s="100"/>
      <c r="S11" s="7"/>
      <c r="T11" s="7"/>
      <c r="U11" s="7"/>
      <c r="V11" s="7"/>
      <c r="W11" s="100"/>
      <c r="X11" s="7"/>
      <c r="Y11" s="7"/>
      <c r="Z11" s="100"/>
      <c r="AA11" s="100"/>
      <c r="AB11" s="100"/>
      <c r="AC11" s="100"/>
      <c r="AD11" s="100"/>
      <c r="AE11" s="100"/>
      <c r="AF11" s="7"/>
      <c r="AG11" s="7"/>
      <c r="AH11" s="31" t="s">
        <v>251</v>
      </c>
      <c r="AI11" s="100"/>
      <c r="AJ11" s="7"/>
    </row>
  </sheetData>
  <autoFilter ref="A8:BE8" xr:uid="{00000000-0009-0000-0000-000012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3:AJ82"/>
  <sheetViews>
    <sheetView topLeftCell="AA1" zoomScale="85" zoomScaleNormal="85" workbookViewId="0">
      <selection activeCell="AI9" sqref="AI9:AJ82"/>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640</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38.25" x14ac:dyDescent="0.2">
      <c r="B9" s="6" t="s">
        <v>488</v>
      </c>
      <c r="C9" s="6" t="s">
        <v>593</v>
      </c>
      <c r="D9" s="91"/>
      <c r="E9" s="7" t="s">
        <v>597</v>
      </c>
      <c r="F9" s="91"/>
      <c r="G9" s="10" t="s">
        <v>602</v>
      </c>
      <c r="H9" s="91"/>
      <c r="I9" s="11" t="s">
        <v>22</v>
      </c>
      <c r="J9" s="11">
        <v>0</v>
      </c>
      <c r="K9" s="11">
        <v>1</v>
      </c>
      <c r="L9" s="91"/>
      <c r="M9" s="92"/>
      <c r="N9" s="77"/>
      <c r="O9" s="15"/>
      <c r="P9" s="15"/>
      <c r="Q9" s="93"/>
      <c r="R9" s="93"/>
      <c r="S9" s="15"/>
      <c r="T9" s="15"/>
      <c r="U9" s="15"/>
      <c r="V9" s="15"/>
      <c r="W9" s="93"/>
      <c r="X9" s="15"/>
      <c r="Y9" s="15"/>
      <c r="Z9" s="93"/>
      <c r="AA9" s="93"/>
      <c r="AB9" s="93"/>
      <c r="AC9" s="93"/>
      <c r="AD9" s="93"/>
      <c r="AE9" s="93"/>
      <c r="AF9" s="15"/>
      <c r="AG9" s="15"/>
      <c r="AH9" s="7" t="s">
        <v>637</v>
      </c>
      <c r="AI9" s="93"/>
      <c r="AJ9" s="93"/>
    </row>
    <row r="10" spans="1:36" ht="38.25" x14ac:dyDescent="0.2">
      <c r="B10" s="6" t="s">
        <v>488</v>
      </c>
      <c r="C10" s="6" t="s">
        <v>593</v>
      </c>
      <c r="D10" s="91"/>
      <c r="E10" s="7" t="s">
        <v>597</v>
      </c>
      <c r="F10" s="91"/>
      <c r="G10" s="10" t="s">
        <v>601</v>
      </c>
      <c r="H10" s="91"/>
      <c r="I10" s="11" t="s">
        <v>22</v>
      </c>
      <c r="J10" s="11">
        <v>0</v>
      </c>
      <c r="K10" s="11">
        <v>1</v>
      </c>
      <c r="L10" s="91"/>
      <c r="M10" s="92"/>
      <c r="N10" s="77"/>
      <c r="O10" s="15"/>
      <c r="P10" s="15"/>
      <c r="Q10" s="93"/>
      <c r="R10" s="93"/>
      <c r="S10" s="15"/>
      <c r="T10" s="15"/>
      <c r="U10" s="15"/>
      <c r="V10" s="15"/>
      <c r="W10" s="93"/>
      <c r="X10" s="15"/>
      <c r="Y10" s="15"/>
      <c r="Z10" s="93"/>
      <c r="AA10" s="93"/>
      <c r="AB10" s="93"/>
      <c r="AC10" s="93"/>
      <c r="AD10" s="93"/>
      <c r="AE10" s="93"/>
      <c r="AF10" s="15"/>
      <c r="AG10" s="15"/>
      <c r="AH10" s="7" t="s">
        <v>637</v>
      </c>
      <c r="AI10" s="93"/>
      <c r="AJ10" s="93"/>
    </row>
    <row r="11" spans="1:36" ht="38.25" x14ac:dyDescent="0.2">
      <c r="B11" s="6" t="s">
        <v>488</v>
      </c>
      <c r="C11" s="6" t="s">
        <v>593</v>
      </c>
      <c r="D11" s="91"/>
      <c r="E11" s="7" t="s">
        <v>597</v>
      </c>
      <c r="F11" s="91"/>
      <c r="G11" s="10" t="s">
        <v>599</v>
      </c>
      <c r="H11" s="91"/>
      <c r="I11" s="11" t="s">
        <v>22</v>
      </c>
      <c r="J11" s="11">
        <v>0</v>
      </c>
      <c r="K11" s="11">
        <v>1</v>
      </c>
      <c r="L11" s="91"/>
      <c r="M11" s="92"/>
      <c r="N11" s="77"/>
      <c r="O11" s="15"/>
      <c r="P11" s="15"/>
      <c r="Q11" s="93"/>
      <c r="R11" s="93"/>
      <c r="S11" s="15"/>
      <c r="T11" s="15"/>
      <c r="U11" s="15"/>
      <c r="V11" s="15"/>
      <c r="W11" s="93"/>
      <c r="X11" s="15"/>
      <c r="Y11" s="15"/>
      <c r="Z11" s="93"/>
      <c r="AA11" s="93"/>
      <c r="AB11" s="93"/>
      <c r="AC11" s="93"/>
      <c r="AD11" s="93"/>
      <c r="AE11" s="93"/>
      <c r="AF11" s="15"/>
      <c r="AG11" s="15"/>
      <c r="AH11" s="7" t="s">
        <v>637</v>
      </c>
      <c r="AI11" s="93"/>
      <c r="AJ11" s="93"/>
    </row>
    <row r="12" spans="1:36" ht="38.25" x14ac:dyDescent="0.2">
      <c r="B12" s="6" t="s">
        <v>488</v>
      </c>
      <c r="C12" s="6" t="s">
        <v>577</v>
      </c>
      <c r="D12" s="91"/>
      <c r="E12" s="7" t="s">
        <v>584</v>
      </c>
      <c r="F12" s="91"/>
      <c r="G12" s="8" t="s">
        <v>583</v>
      </c>
      <c r="H12" s="91"/>
      <c r="I12" s="4" t="s">
        <v>22</v>
      </c>
      <c r="J12" s="4">
        <v>0</v>
      </c>
      <c r="K12" s="4">
        <v>7</v>
      </c>
      <c r="L12" s="91"/>
      <c r="M12" s="92"/>
      <c r="N12" s="77"/>
      <c r="O12" s="15"/>
      <c r="P12" s="15"/>
      <c r="Q12" s="93"/>
      <c r="R12" s="93"/>
      <c r="S12" s="15"/>
      <c r="T12" s="15"/>
      <c r="U12" s="15"/>
      <c r="V12" s="15"/>
      <c r="W12" s="93"/>
      <c r="X12" s="15"/>
      <c r="Y12" s="15"/>
      <c r="Z12" s="93"/>
      <c r="AA12" s="93"/>
      <c r="AB12" s="93"/>
      <c r="AC12" s="93"/>
      <c r="AD12" s="93"/>
      <c r="AE12" s="93"/>
      <c r="AF12" s="15"/>
      <c r="AG12" s="15"/>
      <c r="AH12" s="7" t="s">
        <v>637</v>
      </c>
      <c r="AI12" s="93"/>
      <c r="AJ12" s="93"/>
    </row>
    <row r="13" spans="1:36" ht="38.25" x14ac:dyDescent="0.2">
      <c r="B13" s="6" t="s">
        <v>488</v>
      </c>
      <c r="C13" s="6" t="s">
        <v>558</v>
      </c>
      <c r="D13" s="91"/>
      <c r="E13" s="7" t="s">
        <v>564</v>
      </c>
      <c r="F13" s="91"/>
      <c r="G13" s="17" t="s">
        <v>563</v>
      </c>
      <c r="H13" s="91"/>
      <c r="I13" s="16" t="s">
        <v>22</v>
      </c>
      <c r="J13" s="16">
        <v>0</v>
      </c>
      <c r="K13" s="16">
        <v>1</v>
      </c>
      <c r="L13" s="91"/>
      <c r="M13" s="92"/>
      <c r="N13" s="77"/>
      <c r="O13" s="15"/>
      <c r="P13" s="15"/>
      <c r="Q13" s="93"/>
      <c r="R13" s="93"/>
      <c r="S13" s="15"/>
      <c r="T13" s="15"/>
      <c r="U13" s="15"/>
      <c r="V13" s="15"/>
      <c r="W13" s="93"/>
      <c r="X13" s="15"/>
      <c r="Y13" s="15"/>
      <c r="Z13" s="93"/>
      <c r="AA13" s="93"/>
      <c r="AB13" s="93"/>
      <c r="AC13" s="93"/>
      <c r="AD13" s="93"/>
      <c r="AE13" s="93"/>
      <c r="AF13" s="15"/>
      <c r="AG13" s="15"/>
      <c r="AH13" s="7" t="s">
        <v>637</v>
      </c>
      <c r="AI13" s="93"/>
      <c r="AJ13" s="93"/>
    </row>
    <row r="14" spans="1:36" ht="38.25" x14ac:dyDescent="0.2">
      <c r="B14" s="6" t="s">
        <v>488</v>
      </c>
      <c r="C14" s="6" t="s">
        <v>558</v>
      </c>
      <c r="D14" s="91"/>
      <c r="E14" s="7" t="s">
        <v>557</v>
      </c>
      <c r="F14" s="91"/>
      <c r="G14" s="19" t="s">
        <v>556</v>
      </c>
      <c r="H14" s="91"/>
      <c r="I14" s="5" t="s">
        <v>22</v>
      </c>
      <c r="J14" s="5">
        <v>0</v>
      </c>
      <c r="K14" s="5">
        <v>1</v>
      </c>
      <c r="L14" s="91"/>
      <c r="M14" s="92"/>
      <c r="N14" s="77"/>
      <c r="O14" s="15"/>
      <c r="P14" s="15"/>
      <c r="Q14" s="93"/>
      <c r="R14" s="93"/>
      <c r="S14" s="15"/>
      <c r="T14" s="15"/>
      <c r="U14" s="15"/>
      <c r="V14" s="15"/>
      <c r="W14" s="93"/>
      <c r="X14" s="15"/>
      <c r="Y14" s="15"/>
      <c r="Z14" s="93"/>
      <c r="AA14" s="93"/>
      <c r="AB14" s="93"/>
      <c r="AC14" s="93"/>
      <c r="AD14" s="93"/>
      <c r="AE14" s="93"/>
      <c r="AF14" s="15"/>
      <c r="AG14" s="15"/>
      <c r="AH14" s="7" t="s">
        <v>637</v>
      </c>
      <c r="AI14" s="93"/>
      <c r="AJ14" s="93"/>
    </row>
    <row r="15" spans="1:36" ht="51" x14ac:dyDescent="0.2">
      <c r="B15" s="25" t="s">
        <v>322</v>
      </c>
      <c r="C15" s="20" t="s">
        <v>426</v>
      </c>
      <c r="D15" s="91"/>
      <c r="E15" s="15" t="s">
        <v>463</v>
      </c>
      <c r="F15" s="91"/>
      <c r="G15" s="19" t="s">
        <v>462</v>
      </c>
      <c r="H15" s="91"/>
      <c r="I15" s="5" t="s">
        <v>22</v>
      </c>
      <c r="J15" s="5">
        <v>0</v>
      </c>
      <c r="K15" s="5">
        <v>1</v>
      </c>
      <c r="L15" s="91"/>
      <c r="M15" s="92"/>
      <c r="N15" s="77"/>
      <c r="O15" s="15"/>
      <c r="P15" s="15"/>
      <c r="Q15" s="93"/>
      <c r="R15" s="93"/>
      <c r="S15" s="15"/>
      <c r="T15" s="15"/>
      <c r="U15" s="15"/>
      <c r="V15" s="15"/>
      <c r="W15" s="93"/>
      <c r="X15" s="15"/>
      <c r="Y15" s="15"/>
      <c r="Z15" s="93"/>
      <c r="AA15" s="93"/>
      <c r="AB15" s="93"/>
      <c r="AC15" s="93"/>
      <c r="AD15" s="93"/>
      <c r="AE15" s="93"/>
      <c r="AF15" s="15"/>
      <c r="AG15" s="15"/>
      <c r="AH15" s="7" t="s">
        <v>637</v>
      </c>
      <c r="AI15" s="93"/>
      <c r="AJ15" s="93"/>
    </row>
    <row r="16" spans="1:36" ht="38.25" x14ac:dyDescent="0.2">
      <c r="B16" s="25" t="s">
        <v>322</v>
      </c>
      <c r="C16" s="20" t="s">
        <v>426</v>
      </c>
      <c r="D16" s="91"/>
      <c r="E16" s="15" t="s">
        <v>459</v>
      </c>
      <c r="F16" s="91"/>
      <c r="G16" s="13" t="s">
        <v>458</v>
      </c>
      <c r="H16" s="91"/>
      <c r="I16" s="12" t="s">
        <v>22</v>
      </c>
      <c r="J16" s="12">
        <v>0</v>
      </c>
      <c r="K16" s="12">
        <v>1</v>
      </c>
      <c r="L16" s="91"/>
      <c r="M16" s="93"/>
      <c r="N16" s="78"/>
      <c r="O16" s="15"/>
      <c r="P16" s="15"/>
      <c r="Q16" s="93"/>
      <c r="R16" s="93"/>
      <c r="S16" s="15"/>
      <c r="T16" s="15"/>
      <c r="U16" s="15"/>
      <c r="V16" s="15"/>
      <c r="W16" s="93"/>
      <c r="X16" s="15"/>
      <c r="Y16" s="15"/>
      <c r="Z16" s="93"/>
      <c r="AA16" s="93"/>
      <c r="AB16" s="93"/>
      <c r="AC16" s="93"/>
      <c r="AD16" s="93"/>
      <c r="AE16" s="93"/>
      <c r="AF16" s="15"/>
      <c r="AG16" s="15"/>
      <c r="AH16" s="7" t="s">
        <v>637</v>
      </c>
      <c r="AI16" s="93"/>
      <c r="AJ16" s="93"/>
    </row>
    <row r="17" spans="2:36" ht="38.25" x14ac:dyDescent="0.2">
      <c r="B17" s="25" t="s">
        <v>322</v>
      </c>
      <c r="C17" s="20" t="s">
        <v>426</v>
      </c>
      <c r="D17" s="91"/>
      <c r="E17" s="15" t="s">
        <v>438</v>
      </c>
      <c r="F17" s="91"/>
      <c r="G17" s="19" t="s">
        <v>437</v>
      </c>
      <c r="H17" s="91"/>
      <c r="I17" s="5" t="s">
        <v>22</v>
      </c>
      <c r="J17" s="5">
        <v>0</v>
      </c>
      <c r="K17" s="5">
        <v>1</v>
      </c>
      <c r="L17" s="91"/>
      <c r="M17" s="93"/>
      <c r="N17" s="78"/>
      <c r="O17" s="15"/>
      <c r="P17" s="15"/>
      <c r="Q17" s="93"/>
      <c r="R17" s="93"/>
      <c r="S17" s="15"/>
      <c r="T17" s="15"/>
      <c r="U17" s="15"/>
      <c r="V17" s="15"/>
      <c r="W17" s="93"/>
      <c r="X17" s="15"/>
      <c r="Y17" s="15"/>
      <c r="Z17" s="93"/>
      <c r="AA17" s="93"/>
      <c r="AB17" s="93"/>
      <c r="AC17" s="93"/>
      <c r="AD17" s="93"/>
      <c r="AE17" s="93"/>
      <c r="AF17" s="15"/>
      <c r="AG17" s="15"/>
      <c r="AH17" s="7" t="s">
        <v>637</v>
      </c>
      <c r="AI17" s="93"/>
      <c r="AJ17" s="93"/>
    </row>
    <row r="18" spans="2:36" ht="38.25" x14ac:dyDescent="0.2">
      <c r="B18" s="6" t="s">
        <v>250</v>
      </c>
      <c r="C18" s="20" t="s">
        <v>283</v>
      </c>
      <c r="D18" s="91"/>
      <c r="E18" s="22" t="s">
        <v>282</v>
      </c>
      <c r="F18" s="91"/>
      <c r="G18" s="19" t="s">
        <v>281</v>
      </c>
      <c r="H18" s="91"/>
      <c r="I18" s="5" t="s">
        <v>22</v>
      </c>
      <c r="J18" s="5">
        <v>0</v>
      </c>
      <c r="K18" s="5">
        <v>1</v>
      </c>
      <c r="L18" s="91"/>
      <c r="M18" s="93"/>
      <c r="N18" s="78"/>
      <c r="O18" s="15"/>
      <c r="P18" s="15"/>
      <c r="Q18" s="93"/>
      <c r="R18" s="93"/>
      <c r="S18" s="15"/>
      <c r="T18" s="15"/>
      <c r="U18" s="15"/>
      <c r="V18" s="15"/>
      <c r="W18" s="93"/>
      <c r="X18" s="15"/>
      <c r="Y18" s="15"/>
      <c r="Z18" s="93"/>
      <c r="AA18" s="93"/>
      <c r="AB18" s="93"/>
      <c r="AC18" s="93"/>
      <c r="AD18" s="93"/>
      <c r="AE18" s="93"/>
      <c r="AF18" s="15"/>
      <c r="AG18" s="15"/>
      <c r="AH18" s="7" t="s">
        <v>637</v>
      </c>
      <c r="AI18" s="93"/>
      <c r="AJ18" s="93"/>
    </row>
    <row r="19" spans="2:36" ht="38.25" x14ac:dyDescent="0.2">
      <c r="B19" s="6" t="s">
        <v>250</v>
      </c>
      <c r="C19" s="20" t="s">
        <v>249</v>
      </c>
      <c r="D19" s="91"/>
      <c r="E19" s="34" t="s">
        <v>248</v>
      </c>
      <c r="F19" s="91"/>
      <c r="G19" s="17" t="s">
        <v>247</v>
      </c>
      <c r="H19" s="91"/>
      <c r="I19" s="16" t="s">
        <v>22</v>
      </c>
      <c r="J19" s="16">
        <v>0</v>
      </c>
      <c r="K19" s="16">
        <v>1</v>
      </c>
      <c r="L19" s="91"/>
      <c r="M19" s="93"/>
      <c r="N19" s="78"/>
      <c r="O19" s="15"/>
      <c r="P19" s="15"/>
      <c r="Q19" s="93"/>
      <c r="R19" s="93"/>
      <c r="S19" s="15"/>
      <c r="T19" s="15"/>
      <c r="U19" s="15"/>
      <c r="V19" s="15"/>
      <c r="W19" s="93"/>
      <c r="X19" s="15"/>
      <c r="Y19" s="15"/>
      <c r="Z19" s="93"/>
      <c r="AA19" s="93"/>
      <c r="AB19" s="93"/>
      <c r="AC19" s="93"/>
      <c r="AD19" s="93"/>
      <c r="AE19" s="93"/>
      <c r="AF19" s="15"/>
      <c r="AG19" s="15"/>
      <c r="AH19" s="7" t="s">
        <v>637</v>
      </c>
      <c r="AI19" s="93"/>
      <c r="AJ19" s="93"/>
    </row>
    <row r="20" spans="2:36" ht="38.25" x14ac:dyDescent="0.2">
      <c r="B20" s="25" t="s">
        <v>138</v>
      </c>
      <c r="C20" s="6" t="s">
        <v>164</v>
      </c>
      <c r="D20" s="91"/>
      <c r="E20" s="15" t="s">
        <v>169</v>
      </c>
      <c r="F20" s="91"/>
      <c r="G20" s="17" t="s">
        <v>170</v>
      </c>
      <c r="H20" s="91"/>
      <c r="I20" s="16" t="s">
        <v>22</v>
      </c>
      <c r="J20" s="16">
        <v>0</v>
      </c>
      <c r="K20" s="16">
        <v>1</v>
      </c>
      <c r="L20" s="91"/>
      <c r="M20" s="93"/>
      <c r="N20" s="78"/>
      <c r="O20" s="15"/>
      <c r="P20" s="15"/>
      <c r="Q20" s="93"/>
      <c r="R20" s="93"/>
      <c r="S20" s="15"/>
      <c r="T20" s="15"/>
      <c r="U20" s="15"/>
      <c r="V20" s="15"/>
      <c r="W20" s="93"/>
      <c r="X20" s="15"/>
      <c r="Y20" s="15"/>
      <c r="Z20" s="93"/>
      <c r="AA20" s="93"/>
      <c r="AB20" s="93"/>
      <c r="AC20" s="93"/>
      <c r="AD20" s="93"/>
      <c r="AE20" s="93"/>
      <c r="AF20" s="15"/>
      <c r="AG20" s="15"/>
      <c r="AH20" s="7" t="s">
        <v>637</v>
      </c>
      <c r="AI20" s="93"/>
      <c r="AJ20" s="93"/>
    </row>
    <row r="21" spans="2:36" ht="38.25" x14ac:dyDescent="0.2">
      <c r="B21" s="25" t="s">
        <v>138</v>
      </c>
      <c r="C21" s="6" t="s">
        <v>137</v>
      </c>
      <c r="D21" s="91"/>
      <c r="E21" s="7" t="s">
        <v>144</v>
      </c>
      <c r="F21" s="91"/>
      <c r="G21" s="17" t="s">
        <v>146</v>
      </c>
      <c r="H21" s="91"/>
      <c r="I21" s="16" t="s">
        <v>22</v>
      </c>
      <c r="J21" s="16">
        <v>0</v>
      </c>
      <c r="K21" s="16">
        <v>1</v>
      </c>
      <c r="L21" s="91"/>
      <c r="M21" s="93"/>
      <c r="N21" s="78"/>
      <c r="O21" s="15"/>
      <c r="P21" s="15"/>
      <c r="Q21" s="93"/>
      <c r="R21" s="93"/>
      <c r="S21" s="15"/>
      <c r="T21" s="15"/>
      <c r="U21" s="15"/>
      <c r="V21" s="15"/>
      <c r="W21" s="93"/>
      <c r="X21" s="15"/>
      <c r="Y21" s="15"/>
      <c r="Z21" s="93"/>
      <c r="AA21" s="93"/>
      <c r="AB21" s="93"/>
      <c r="AC21" s="93"/>
      <c r="AD21" s="93"/>
      <c r="AE21" s="93"/>
      <c r="AF21" s="15"/>
      <c r="AG21" s="15"/>
      <c r="AH21" s="7" t="s">
        <v>637</v>
      </c>
      <c r="AI21" s="93"/>
      <c r="AJ21" s="93"/>
    </row>
    <row r="22" spans="2:36" ht="38.25" x14ac:dyDescent="0.2">
      <c r="B22" s="25" t="s">
        <v>138</v>
      </c>
      <c r="C22" s="6" t="s">
        <v>137</v>
      </c>
      <c r="D22" s="91"/>
      <c r="E22" s="7" t="s">
        <v>144</v>
      </c>
      <c r="F22" s="91"/>
      <c r="G22" s="17" t="s">
        <v>145</v>
      </c>
      <c r="H22" s="91"/>
      <c r="I22" s="16" t="s">
        <v>22</v>
      </c>
      <c r="J22" s="16">
        <v>0</v>
      </c>
      <c r="K22" s="16">
        <v>1</v>
      </c>
      <c r="L22" s="91"/>
      <c r="M22" s="93"/>
      <c r="N22" s="78"/>
      <c r="O22" s="15"/>
      <c r="P22" s="15"/>
      <c r="Q22" s="93"/>
      <c r="R22" s="93"/>
      <c r="S22" s="15"/>
      <c r="T22" s="15"/>
      <c r="U22" s="15"/>
      <c r="V22" s="15"/>
      <c r="W22" s="93"/>
      <c r="X22" s="15"/>
      <c r="Y22" s="15"/>
      <c r="Z22" s="93"/>
      <c r="AA22" s="93"/>
      <c r="AB22" s="93"/>
      <c r="AC22" s="93"/>
      <c r="AD22" s="93"/>
      <c r="AE22" s="93"/>
      <c r="AF22" s="15"/>
      <c r="AG22" s="15"/>
      <c r="AH22" s="7" t="s">
        <v>637</v>
      </c>
      <c r="AI22" s="93"/>
      <c r="AJ22" s="93"/>
    </row>
    <row r="23" spans="2:36" ht="38.25" x14ac:dyDescent="0.2">
      <c r="B23" s="25" t="s">
        <v>138</v>
      </c>
      <c r="C23" s="6" t="s">
        <v>137</v>
      </c>
      <c r="D23" s="91"/>
      <c r="E23" s="7" t="s">
        <v>144</v>
      </c>
      <c r="F23" s="91"/>
      <c r="G23" s="17" t="s">
        <v>143</v>
      </c>
      <c r="H23" s="91"/>
      <c r="I23" s="16" t="s">
        <v>22</v>
      </c>
      <c r="J23" s="16">
        <v>0</v>
      </c>
      <c r="K23" s="16">
        <v>1</v>
      </c>
      <c r="L23" s="91"/>
      <c r="M23" s="93"/>
      <c r="N23" s="78"/>
      <c r="O23" s="15"/>
      <c r="P23" s="15"/>
      <c r="Q23" s="93"/>
      <c r="R23" s="93"/>
      <c r="S23" s="15"/>
      <c r="T23" s="15"/>
      <c r="U23" s="15"/>
      <c r="V23" s="15"/>
      <c r="W23" s="93"/>
      <c r="X23" s="15"/>
      <c r="Y23" s="15"/>
      <c r="Z23" s="93"/>
      <c r="AA23" s="93"/>
      <c r="AB23" s="93"/>
      <c r="AC23" s="93"/>
      <c r="AD23" s="93"/>
      <c r="AE23" s="93"/>
      <c r="AF23" s="15"/>
      <c r="AG23" s="15"/>
      <c r="AH23" s="7" t="s">
        <v>637</v>
      </c>
      <c r="AI23" s="93"/>
      <c r="AJ23" s="93"/>
    </row>
    <row r="24" spans="2:36" ht="38.25" x14ac:dyDescent="0.2">
      <c r="B24" s="6" t="s">
        <v>41</v>
      </c>
      <c r="C24" s="6" t="s">
        <v>40</v>
      </c>
      <c r="D24" s="91"/>
      <c r="E24" s="7" t="s">
        <v>612</v>
      </c>
      <c r="F24" s="91"/>
      <c r="G24" s="17" t="s">
        <v>130</v>
      </c>
      <c r="H24" s="91"/>
      <c r="I24" s="16" t="s">
        <v>22</v>
      </c>
      <c r="J24" s="16">
        <v>1</v>
      </c>
      <c r="K24" s="16">
        <v>1</v>
      </c>
      <c r="L24" s="91"/>
      <c r="M24" s="93"/>
      <c r="N24" s="78"/>
      <c r="O24" s="15"/>
      <c r="P24" s="15"/>
      <c r="Q24" s="93"/>
      <c r="R24" s="93"/>
      <c r="S24" s="15"/>
      <c r="T24" s="15"/>
      <c r="U24" s="15"/>
      <c r="V24" s="15"/>
      <c r="W24" s="93"/>
      <c r="X24" s="15"/>
      <c r="Y24" s="15"/>
      <c r="Z24" s="93"/>
      <c r="AA24" s="93"/>
      <c r="AB24" s="93"/>
      <c r="AC24" s="93"/>
      <c r="AD24" s="93"/>
      <c r="AE24" s="93"/>
      <c r="AF24" s="15"/>
      <c r="AG24" s="15"/>
      <c r="AH24" s="7" t="s">
        <v>637</v>
      </c>
      <c r="AI24" s="93"/>
      <c r="AJ24" s="93"/>
    </row>
    <row r="25" spans="2:36" ht="38.25" x14ac:dyDescent="0.2">
      <c r="B25" s="6" t="s">
        <v>41</v>
      </c>
      <c r="C25" s="6" t="s">
        <v>40</v>
      </c>
      <c r="D25" s="91"/>
      <c r="E25" s="7" t="s">
        <v>612</v>
      </c>
      <c r="F25" s="91"/>
      <c r="G25" s="17" t="s">
        <v>124</v>
      </c>
      <c r="H25" s="91"/>
      <c r="I25" s="16" t="s">
        <v>22</v>
      </c>
      <c r="J25" s="16">
        <v>0</v>
      </c>
      <c r="K25" s="16">
        <v>1</v>
      </c>
      <c r="L25" s="91"/>
      <c r="M25" s="93"/>
      <c r="N25" s="78"/>
      <c r="O25" s="15"/>
      <c r="P25" s="15"/>
      <c r="Q25" s="93"/>
      <c r="R25" s="93"/>
      <c r="S25" s="15"/>
      <c r="T25" s="15"/>
      <c r="U25" s="15"/>
      <c r="V25" s="15"/>
      <c r="W25" s="93"/>
      <c r="X25" s="15"/>
      <c r="Y25" s="15"/>
      <c r="Z25" s="93"/>
      <c r="AA25" s="93"/>
      <c r="AB25" s="93"/>
      <c r="AC25" s="93"/>
      <c r="AD25" s="93"/>
      <c r="AE25" s="93"/>
      <c r="AF25" s="15"/>
      <c r="AG25" s="15"/>
      <c r="AH25" s="7" t="s">
        <v>637</v>
      </c>
      <c r="AI25" s="93"/>
      <c r="AJ25" s="93"/>
    </row>
    <row r="26" spans="2:36" ht="38.25" x14ac:dyDescent="0.2">
      <c r="B26" s="6" t="s">
        <v>41</v>
      </c>
      <c r="C26" s="6" t="s">
        <v>40</v>
      </c>
      <c r="D26" s="91"/>
      <c r="E26" s="7" t="s">
        <v>612</v>
      </c>
      <c r="F26" s="91"/>
      <c r="G26" s="17" t="s">
        <v>121</v>
      </c>
      <c r="H26" s="91"/>
      <c r="I26" s="16" t="s">
        <v>22</v>
      </c>
      <c r="J26" s="16">
        <v>0</v>
      </c>
      <c r="K26" s="16">
        <v>1</v>
      </c>
      <c r="L26" s="91"/>
      <c r="M26" s="93"/>
      <c r="N26" s="78"/>
      <c r="O26" s="15"/>
      <c r="P26" s="15"/>
      <c r="Q26" s="93"/>
      <c r="R26" s="93"/>
      <c r="S26" s="15"/>
      <c r="T26" s="15"/>
      <c r="U26" s="15"/>
      <c r="V26" s="15"/>
      <c r="W26" s="93"/>
      <c r="X26" s="15"/>
      <c r="Y26" s="15"/>
      <c r="Z26" s="93"/>
      <c r="AA26" s="93"/>
      <c r="AB26" s="93"/>
      <c r="AC26" s="93"/>
      <c r="AD26" s="93"/>
      <c r="AE26" s="93"/>
      <c r="AF26" s="15"/>
      <c r="AG26" s="15"/>
      <c r="AH26" s="7" t="s">
        <v>637</v>
      </c>
      <c r="AI26" s="93"/>
      <c r="AJ26" s="93"/>
    </row>
    <row r="27" spans="2:36" ht="38.25" x14ac:dyDescent="0.2">
      <c r="B27" s="6" t="s">
        <v>41</v>
      </c>
      <c r="C27" s="6" t="s">
        <v>40</v>
      </c>
      <c r="D27" s="91"/>
      <c r="E27" s="7" t="s">
        <v>612</v>
      </c>
      <c r="F27" s="91"/>
      <c r="G27" s="17" t="s">
        <v>120</v>
      </c>
      <c r="H27" s="91"/>
      <c r="I27" s="16" t="s">
        <v>22</v>
      </c>
      <c r="J27" s="16">
        <v>0</v>
      </c>
      <c r="K27" s="16">
        <v>1</v>
      </c>
      <c r="L27" s="91"/>
      <c r="M27" s="93"/>
      <c r="N27" s="78"/>
      <c r="O27" s="15"/>
      <c r="P27" s="15"/>
      <c r="Q27" s="93"/>
      <c r="R27" s="93"/>
      <c r="S27" s="15"/>
      <c r="T27" s="15"/>
      <c r="U27" s="15"/>
      <c r="V27" s="15"/>
      <c r="W27" s="93"/>
      <c r="X27" s="15"/>
      <c r="Y27" s="15"/>
      <c r="Z27" s="93"/>
      <c r="AA27" s="93"/>
      <c r="AB27" s="93"/>
      <c r="AC27" s="93"/>
      <c r="AD27" s="93"/>
      <c r="AE27" s="93"/>
      <c r="AF27" s="15"/>
      <c r="AG27" s="15"/>
      <c r="AH27" s="7" t="s">
        <v>637</v>
      </c>
      <c r="AI27" s="93"/>
      <c r="AJ27" s="93"/>
    </row>
    <row r="28" spans="2:36" ht="38.25" x14ac:dyDescent="0.2">
      <c r="B28" s="6" t="s">
        <v>41</v>
      </c>
      <c r="C28" s="6" t="s">
        <v>40</v>
      </c>
      <c r="D28" s="91"/>
      <c r="E28" s="7" t="s">
        <v>612</v>
      </c>
      <c r="F28" s="91"/>
      <c r="G28" s="17" t="s">
        <v>119</v>
      </c>
      <c r="H28" s="91"/>
      <c r="I28" s="16" t="s">
        <v>22</v>
      </c>
      <c r="J28" s="16">
        <v>0</v>
      </c>
      <c r="K28" s="16">
        <v>1</v>
      </c>
      <c r="L28" s="91"/>
      <c r="M28" s="93"/>
      <c r="N28" s="78"/>
      <c r="O28" s="15"/>
      <c r="P28" s="15"/>
      <c r="Q28" s="93"/>
      <c r="R28" s="93"/>
      <c r="S28" s="15"/>
      <c r="T28" s="15"/>
      <c r="U28" s="15"/>
      <c r="V28" s="15"/>
      <c r="W28" s="93"/>
      <c r="X28" s="15"/>
      <c r="Y28" s="15"/>
      <c r="Z28" s="93"/>
      <c r="AA28" s="93"/>
      <c r="AB28" s="93"/>
      <c r="AC28" s="93"/>
      <c r="AD28" s="93"/>
      <c r="AE28" s="93"/>
      <c r="AF28" s="15"/>
      <c r="AG28" s="15"/>
      <c r="AH28" s="7" t="s">
        <v>637</v>
      </c>
      <c r="AI28" s="93"/>
      <c r="AJ28" s="93"/>
    </row>
    <row r="29" spans="2:36" ht="38.25" x14ac:dyDescent="0.2">
      <c r="B29" s="6" t="s">
        <v>41</v>
      </c>
      <c r="C29" s="6" t="s">
        <v>40</v>
      </c>
      <c r="D29" s="91"/>
      <c r="E29" s="7" t="s">
        <v>612</v>
      </c>
      <c r="F29" s="91"/>
      <c r="G29" s="17" t="s">
        <v>118</v>
      </c>
      <c r="H29" s="91"/>
      <c r="I29" s="16" t="s">
        <v>22</v>
      </c>
      <c r="J29" s="16">
        <v>0</v>
      </c>
      <c r="K29" s="16">
        <v>3</v>
      </c>
      <c r="L29" s="91"/>
      <c r="M29" s="93"/>
      <c r="N29" s="78"/>
      <c r="O29" s="15"/>
      <c r="P29" s="15"/>
      <c r="Q29" s="93"/>
      <c r="R29" s="93"/>
      <c r="S29" s="15"/>
      <c r="T29" s="15"/>
      <c r="U29" s="15"/>
      <c r="V29" s="15"/>
      <c r="W29" s="93"/>
      <c r="X29" s="15"/>
      <c r="Y29" s="15"/>
      <c r="Z29" s="93"/>
      <c r="AA29" s="93"/>
      <c r="AB29" s="93"/>
      <c r="AC29" s="93"/>
      <c r="AD29" s="93"/>
      <c r="AE29" s="93"/>
      <c r="AF29" s="15"/>
      <c r="AG29" s="15"/>
      <c r="AH29" s="7" t="s">
        <v>637</v>
      </c>
      <c r="AI29" s="93"/>
      <c r="AJ29" s="93"/>
    </row>
    <row r="30" spans="2:36" ht="38.25" x14ac:dyDescent="0.2">
      <c r="B30" s="6" t="s">
        <v>41</v>
      </c>
      <c r="C30" s="6" t="s">
        <v>40</v>
      </c>
      <c r="D30" s="91"/>
      <c r="E30" s="7" t="s">
        <v>612</v>
      </c>
      <c r="F30" s="91"/>
      <c r="G30" s="17" t="s">
        <v>117</v>
      </c>
      <c r="H30" s="91"/>
      <c r="I30" s="16" t="s">
        <v>22</v>
      </c>
      <c r="J30" s="16">
        <v>0</v>
      </c>
      <c r="K30" s="16">
        <v>1</v>
      </c>
      <c r="L30" s="91"/>
      <c r="M30" s="93"/>
      <c r="N30" s="78"/>
      <c r="O30" s="15"/>
      <c r="P30" s="15"/>
      <c r="Q30" s="93"/>
      <c r="R30" s="93"/>
      <c r="S30" s="15"/>
      <c r="T30" s="15"/>
      <c r="U30" s="15"/>
      <c r="V30" s="15"/>
      <c r="W30" s="93"/>
      <c r="X30" s="15"/>
      <c r="Y30" s="15"/>
      <c r="Z30" s="93"/>
      <c r="AA30" s="93"/>
      <c r="AB30" s="93"/>
      <c r="AC30" s="93"/>
      <c r="AD30" s="93"/>
      <c r="AE30" s="93"/>
      <c r="AF30" s="15"/>
      <c r="AG30" s="15"/>
      <c r="AH30" s="7" t="s">
        <v>637</v>
      </c>
      <c r="AI30" s="93"/>
      <c r="AJ30" s="93"/>
    </row>
    <row r="31" spans="2:36" ht="51" x14ac:dyDescent="0.2">
      <c r="B31" s="6" t="s">
        <v>41</v>
      </c>
      <c r="C31" s="6" t="s">
        <v>40</v>
      </c>
      <c r="D31" s="91"/>
      <c r="E31" s="7" t="s">
        <v>612</v>
      </c>
      <c r="F31" s="91"/>
      <c r="G31" s="17" t="s">
        <v>116</v>
      </c>
      <c r="H31" s="91"/>
      <c r="I31" s="16" t="s">
        <v>49</v>
      </c>
      <c r="J31" s="16">
        <v>0</v>
      </c>
      <c r="K31" s="16">
        <v>1</v>
      </c>
      <c r="L31" s="91"/>
      <c r="M31" s="93"/>
      <c r="N31" s="78"/>
      <c r="O31" s="15"/>
      <c r="P31" s="15"/>
      <c r="Q31" s="93"/>
      <c r="R31" s="93"/>
      <c r="S31" s="15"/>
      <c r="T31" s="15"/>
      <c r="U31" s="15"/>
      <c r="V31" s="15"/>
      <c r="W31" s="93"/>
      <c r="X31" s="15"/>
      <c r="Y31" s="15"/>
      <c r="Z31" s="93"/>
      <c r="AA31" s="93"/>
      <c r="AB31" s="93"/>
      <c r="AC31" s="93"/>
      <c r="AD31" s="93"/>
      <c r="AE31" s="93"/>
      <c r="AF31" s="15"/>
      <c r="AG31" s="15"/>
      <c r="AH31" s="7" t="s">
        <v>637</v>
      </c>
      <c r="AI31" s="93"/>
      <c r="AJ31" s="93"/>
    </row>
    <row r="32" spans="2:36" ht="38.25" x14ac:dyDescent="0.2">
      <c r="B32" s="6" t="s">
        <v>41</v>
      </c>
      <c r="C32" s="6" t="s">
        <v>40</v>
      </c>
      <c r="D32" s="91"/>
      <c r="E32" s="7" t="s">
        <v>612</v>
      </c>
      <c r="F32" s="91"/>
      <c r="G32" s="17" t="s">
        <v>115</v>
      </c>
      <c r="H32" s="91"/>
      <c r="I32" s="16" t="s">
        <v>22</v>
      </c>
      <c r="J32" s="16">
        <v>0</v>
      </c>
      <c r="K32" s="16">
        <v>26</v>
      </c>
      <c r="L32" s="91"/>
      <c r="M32" s="93"/>
      <c r="N32" s="78"/>
      <c r="O32" s="15"/>
      <c r="P32" s="15"/>
      <c r="Q32" s="93"/>
      <c r="R32" s="93"/>
      <c r="S32" s="15"/>
      <c r="T32" s="15"/>
      <c r="U32" s="15"/>
      <c r="V32" s="15"/>
      <c r="W32" s="93"/>
      <c r="X32" s="15"/>
      <c r="Y32" s="15"/>
      <c r="Z32" s="93"/>
      <c r="AA32" s="93"/>
      <c r="AB32" s="93"/>
      <c r="AC32" s="93"/>
      <c r="AD32" s="93"/>
      <c r="AE32" s="93"/>
      <c r="AF32" s="15"/>
      <c r="AG32" s="15"/>
      <c r="AH32" s="7" t="s">
        <v>637</v>
      </c>
      <c r="AI32" s="93"/>
      <c r="AJ32" s="93"/>
    </row>
    <row r="33" spans="2:36" ht="38.25" x14ac:dyDescent="0.2">
      <c r="B33" s="6" t="s">
        <v>41</v>
      </c>
      <c r="C33" s="6" t="s">
        <v>40</v>
      </c>
      <c r="D33" s="91"/>
      <c r="E33" s="7" t="s">
        <v>612</v>
      </c>
      <c r="F33" s="91"/>
      <c r="G33" s="17" t="s">
        <v>114</v>
      </c>
      <c r="H33" s="91"/>
      <c r="I33" s="16" t="s">
        <v>22</v>
      </c>
      <c r="J33" s="16">
        <v>0</v>
      </c>
      <c r="K33" s="16">
        <v>1</v>
      </c>
      <c r="L33" s="91"/>
      <c r="M33" s="93"/>
      <c r="N33" s="78"/>
      <c r="O33" s="15"/>
      <c r="P33" s="15"/>
      <c r="Q33" s="93"/>
      <c r="R33" s="93"/>
      <c r="S33" s="15"/>
      <c r="T33" s="15"/>
      <c r="U33" s="15"/>
      <c r="V33" s="15"/>
      <c r="W33" s="93"/>
      <c r="X33" s="15"/>
      <c r="Y33" s="15"/>
      <c r="Z33" s="93"/>
      <c r="AA33" s="93"/>
      <c r="AB33" s="93"/>
      <c r="AC33" s="93"/>
      <c r="AD33" s="93"/>
      <c r="AE33" s="93"/>
      <c r="AF33" s="15"/>
      <c r="AG33" s="15"/>
      <c r="AH33" s="7" t="s">
        <v>637</v>
      </c>
      <c r="AI33" s="93"/>
      <c r="AJ33" s="93"/>
    </row>
    <row r="34" spans="2:36" ht="38.25" x14ac:dyDescent="0.2">
      <c r="B34" s="6" t="s">
        <v>41</v>
      </c>
      <c r="C34" s="6" t="s">
        <v>40</v>
      </c>
      <c r="D34" s="91"/>
      <c r="E34" s="7" t="s">
        <v>612</v>
      </c>
      <c r="F34" s="91"/>
      <c r="G34" s="17" t="s">
        <v>113</v>
      </c>
      <c r="H34" s="91"/>
      <c r="I34" s="16" t="s">
        <v>22</v>
      </c>
      <c r="J34" s="16">
        <v>0</v>
      </c>
      <c r="K34" s="16">
        <v>3</v>
      </c>
      <c r="L34" s="91"/>
      <c r="M34" s="93"/>
      <c r="N34" s="78"/>
      <c r="O34" s="15"/>
      <c r="P34" s="15"/>
      <c r="Q34" s="93"/>
      <c r="R34" s="93"/>
      <c r="S34" s="15"/>
      <c r="T34" s="15"/>
      <c r="U34" s="15"/>
      <c r="V34" s="15"/>
      <c r="W34" s="93"/>
      <c r="X34" s="15"/>
      <c r="Y34" s="15"/>
      <c r="Z34" s="93"/>
      <c r="AA34" s="93"/>
      <c r="AB34" s="93"/>
      <c r="AC34" s="93"/>
      <c r="AD34" s="93"/>
      <c r="AE34" s="93"/>
      <c r="AF34" s="15"/>
      <c r="AG34" s="15"/>
      <c r="AH34" s="7" t="s">
        <v>637</v>
      </c>
      <c r="AI34" s="93"/>
      <c r="AJ34" s="93"/>
    </row>
    <row r="35" spans="2:36" ht="38.25" x14ac:dyDescent="0.2">
      <c r="B35" s="6" t="s">
        <v>41</v>
      </c>
      <c r="C35" s="6" t="s">
        <v>40</v>
      </c>
      <c r="D35" s="91"/>
      <c r="E35" s="7" t="s">
        <v>612</v>
      </c>
      <c r="F35" s="91"/>
      <c r="G35" s="17" t="s">
        <v>112</v>
      </c>
      <c r="H35" s="91"/>
      <c r="I35" s="16" t="s">
        <v>22</v>
      </c>
      <c r="J35" s="16">
        <v>0</v>
      </c>
      <c r="K35" s="16">
        <v>2</v>
      </c>
      <c r="L35" s="91"/>
      <c r="M35" s="93"/>
      <c r="N35" s="78"/>
      <c r="O35" s="15"/>
      <c r="P35" s="15"/>
      <c r="Q35" s="93"/>
      <c r="R35" s="93"/>
      <c r="S35" s="15"/>
      <c r="T35" s="15"/>
      <c r="U35" s="15"/>
      <c r="V35" s="15"/>
      <c r="W35" s="93"/>
      <c r="X35" s="15"/>
      <c r="Y35" s="15"/>
      <c r="Z35" s="93"/>
      <c r="AA35" s="93"/>
      <c r="AB35" s="93"/>
      <c r="AC35" s="93"/>
      <c r="AD35" s="93"/>
      <c r="AE35" s="93"/>
      <c r="AF35" s="15"/>
      <c r="AG35" s="15"/>
      <c r="AH35" s="7" t="s">
        <v>637</v>
      </c>
      <c r="AI35" s="93"/>
      <c r="AJ35" s="93"/>
    </row>
    <row r="36" spans="2:36" ht="38.25" x14ac:dyDescent="0.2">
      <c r="B36" s="6" t="s">
        <v>41</v>
      </c>
      <c r="C36" s="6" t="s">
        <v>40</v>
      </c>
      <c r="D36" s="91"/>
      <c r="E36" s="7" t="s">
        <v>612</v>
      </c>
      <c r="F36" s="91"/>
      <c r="G36" s="17" t="s">
        <v>111</v>
      </c>
      <c r="H36" s="91"/>
      <c r="I36" s="16" t="s">
        <v>22</v>
      </c>
      <c r="J36" s="16">
        <v>0</v>
      </c>
      <c r="K36" s="16">
        <v>1</v>
      </c>
      <c r="L36" s="91"/>
      <c r="M36" s="93"/>
      <c r="N36" s="78"/>
      <c r="O36" s="15"/>
      <c r="P36" s="15"/>
      <c r="Q36" s="93"/>
      <c r="R36" s="93"/>
      <c r="S36" s="15"/>
      <c r="T36" s="15"/>
      <c r="U36" s="15"/>
      <c r="V36" s="15"/>
      <c r="W36" s="93"/>
      <c r="X36" s="15"/>
      <c r="Y36" s="15"/>
      <c r="Z36" s="93"/>
      <c r="AA36" s="93"/>
      <c r="AB36" s="93"/>
      <c r="AC36" s="93"/>
      <c r="AD36" s="93"/>
      <c r="AE36" s="93"/>
      <c r="AF36" s="15"/>
      <c r="AG36" s="15"/>
      <c r="AH36" s="7" t="s">
        <v>637</v>
      </c>
      <c r="AI36" s="93"/>
      <c r="AJ36" s="93"/>
    </row>
    <row r="37" spans="2:36" ht="38.25" x14ac:dyDescent="0.2">
      <c r="B37" s="6" t="s">
        <v>41</v>
      </c>
      <c r="C37" s="6" t="s">
        <v>40</v>
      </c>
      <c r="D37" s="91"/>
      <c r="E37" s="7" t="s">
        <v>612</v>
      </c>
      <c r="F37" s="91"/>
      <c r="G37" s="17" t="s">
        <v>110</v>
      </c>
      <c r="H37" s="91"/>
      <c r="I37" s="16" t="s">
        <v>22</v>
      </c>
      <c r="J37" s="16">
        <v>0</v>
      </c>
      <c r="K37" s="16">
        <v>1</v>
      </c>
      <c r="L37" s="91"/>
      <c r="M37" s="93"/>
      <c r="N37" s="78"/>
      <c r="O37" s="15"/>
      <c r="P37" s="15"/>
      <c r="Q37" s="93"/>
      <c r="R37" s="93"/>
      <c r="S37" s="15"/>
      <c r="T37" s="15"/>
      <c r="U37" s="15"/>
      <c r="V37" s="15"/>
      <c r="W37" s="93"/>
      <c r="X37" s="15"/>
      <c r="Y37" s="15"/>
      <c r="Z37" s="93"/>
      <c r="AA37" s="93"/>
      <c r="AB37" s="93"/>
      <c r="AC37" s="93"/>
      <c r="AD37" s="93"/>
      <c r="AE37" s="93"/>
      <c r="AF37" s="15"/>
      <c r="AG37" s="15"/>
      <c r="AH37" s="7" t="s">
        <v>637</v>
      </c>
      <c r="AI37" s="93"/>
      <c r="AJ37" s="93"/>
    </row>
    <row r="38" spans="2:36" ht="38.25" x14ac:dyDescent="0.2">
      <c r="B38" s="6" t="s">
        <v>41</v>
      </c>
      <c r="C38" s="6" t="s">
        <v>40</v>
      </c>
      <c r="D38" s="91"/>
      <c r="E38" s="7" t="s">
        <v>612</v>
      </c>
      <c r="F38" s="91"/>
      <c r="G38" s="17" t="s">
        <v>109</v>
      </c>
      <c r="H38" s="91"/>
      <c r="I38" s="16" t="s">
        <v>22</v>
      </c>
      <c r="J38" s="16">
        <v>0</v>
      </c>
      <c r="K38" s="16">
        <v>1</v>
      </c>
      <c r="L38" s="91"/>
      <c r="M38" s="93"/>
      <c r="N38" s="78"/>
      <c r="O38" s="15"/>
      <c r="P38" s="15"/>
      <c r="Q38" s="93"/>
      <c r="R38" s="93"/>
      <c r="S38" s="15"/>
      <c r="T38" s="15"/>
      <c r="U38" s="15"/>
      <c r="V38" s="15"/>
      <c r="W38" s="93"/>
      <c r="X38" s="15"/>
      <c r="Y38" s="15"/>
      <c r="Z38" s="93"/>
      <c r="AA38" s="93"/>
      <c r="AB38" s="93"/>
      <c r="AC38" s="93"/>
      <c r="AD38" s="93"/>
      <c r="AE38" s="93"/>
      <c r="AF38" s="15"/>
      <c r="AG38" s="15"/>
      <c r="AH38" s="7" t="s">
        <v>637</v>
      </c>
      <c r="AI38" s="93"/>
      <c r="AJ38" s="93"/>
    </row>
    <row r="39" spans="2:36" ht="38.25" x14ac:dyDescent="0.2">
      <c r="B39" s="6" t="s">
        <v>41</v>
      </c>
      <c r="C39" s="6" t="s">
        <v>40</v>
      </c>
      <c r="D39" s="91"/>
      <c r="E39" s="7" t="s">
        <v>612</v>
      </c>
      <c r="F39" s="91"/>
      <c r="G39" s="17" t="s">
        <v>108</v>
      </c>
      <c r="H39" s="91"/>
      <c r="I39" s="16" t="s">
        <v>22</v>
      </c>
      <c r="J39" s="16">
        <v>0</v>
      </c>
      <c r="K39" s="16">
        <v>2</v>
      </c>
      <c r="L39" s="91"/>
      <c r="M39" s="93"/>
      <c r="N39" s="78"/>
      <c r="O39" s="15"/>
      <c r="P39" s="15"/>
      <c r="Q39" s="93"/>
      <c r="R39" s="93"/>
      <c r="S39" s="15"/>
      <c r="T39" s="15"/>
      <c r="U39" s="15"/>
      <c r="V39" s="15"/>
      <c r="W39" s="93"/>
      <c r="X39" s="15"/>
      <c r="Y39" s="15"/>
      <c r="Z39" s="93"/>
      <c r="AA39" s="93"/>
      <c r="AB39" s="93"/>
      <c r="AC39" s="93"/>
      <c r="AD39" s="93"/>
      <c r="AE39" s="93"/>
      <c r="AF39" s="15"/>
      <c r="AG39" s="15"/>
      <c r="AH39" s="7" t="s">
        <v>637</v>
      </c>
      <c r="AI39" s="93"/>
      <c r="AJ39" s="93"/>
    </row>
    <row r="40" spans="2:36" ht="38.25" x14ac:dyDescent="0.2">
      <c r="B40" s="6" t="s">
        <v>41</v>
      </c>
      <c r="C40" s="6" t="s">
        <v>40</v>
      </c>
      <c r="D40" s="91"/>
      <c r="E40" s="7" t="s">
        <v>612</v>
      </c>
      <c r="F40" s="91"/>
      <c r="G40" s="17" t="s">
        <v>107</v>
      </c>
      <c r="H40" s="91"/>
      <c r="I40" s="16" t="s">
        <v>49</v>
      </c>
      <c r="J40" s="16">
        <v>5</v>
      </c>
      <c r="K40" s="16">
        <v>5</v>
      </c>
      <c r="L40" s="91"/>
      <c r="M40" s="93"/>
      <c r="N40" s="78"/>
      <c r="O40" s="15"/>
      <c r="P40" s="15"/>
      <c r="Q40" s="93"/>
      <c r="R40" s="93"/>
      <c r="S40" s="15"/>
      <c r="T40" s="15"/>
      <c r="U40" s="15"/>
      <c r="V40" s="15"/>
      <c r="W40" s="93"/>
      <c r="X40" s="15"/>
      <c r="Y40" s="15"/>
      <c r="Z40" s="93"/>
      <c r="AA40" s="93"/>
      <c r="AB40" s="93"/>
      <c r="AC40" s="93"/>
      <c r="AD40" s="93"/>
      <c r="AE40" s="93"/>
      <c r="AF40" s="15"/>
      <c r="AG40" s="15"/>
      <c r="AH40" s="7" t="s">
        <v>637</v>
      </c>
      <c r="AI40" s="93"/>
      <c r="AJ40" s="93"/>
    </row>
    <row r="41" spans="2:36" ht="38.25" x14ac:dyDescent="0.2">
      <c r="B41" s="6" t="s">
        <v>41</v>
      </c>
      <c r="C41" s="6" t="s">
        <v>40</v>
      </c>
      <c r="D41" s="91"/>
      <c r="E41" s="7" t="s">
        <v>612</v>
      </c>
      <c r="F41" s="91"/>
      <c r="G41" s="17" t="s">
        <v>106</v>
      </c>
      <c r="H41" s="91"/>
      <c r="I41" s="16" t="s">
        <v>49</v>
      </c>
      <c r="J41" s="16">
        <v>11</v>
      </c>
      <c r="K41" s="16">
        <v>11</v>
      </c>
      <c r="L41" s="91"/>
      <c r="M41" s="93"/>
      <c r="N41" s="78"/>
      <c r="O41" s="15"/>
      <c r="P41" s="15"/>
      <c r="Q41" s="93"/>
      <c r="R41" s="93"/>
      <c r="S41" s="15"/>
      <c r="T41" s="15"/>
      <c r="U41" s="15"/>
      <c r="V41" s="15"/>
      <c r="W41" s="93"/>
      <c r="X41" s="15"/>
      <c r="Y41" s="15"/>
      <c r="Z41" s="93"/>
      <c r="AA41" s="93"/>
      <c r="AB41" s="93"/>
      <c r="AC41" s="93"/>
      <c r="AD41" s="93"/>
      <c r="AE41" s="93"/>
      <c r="AF41" s="15"/>
      <c r="AG41" s="15"/>
      <c r="AH41" s="7" t="s">
        <v>637</v>
      </c>
      <c r="AI41" s="93"/>
      <c r="AJ41" s="93"/>
    </row>
    <row r="42" spans="2:36" ht="38.25" x14ac:dyDescent="0.2">
      <c r="B42" s="6" t="s">
        <v>41</v>
      </c>
      <c r="C42" s="6" t="s">
        <v>40</v>
      </c>
      <c r="D42" s="91"/>
      <c r="E42" s="24" t="s">
        <v>83</v>
      </c>
      <c r="F42" s="91"/>
      <c r="G42" s="17" t="s">
        <v>105</v>
      </c>
      <c r="H42" s="91"/>
      <c r="I42" s="16" t="s">
        <v>22</v>
      </c>
      <c r="J42" s="16">
        <v>0</v>
      </c>
      <c r="K42" s="16">
        <v>1</v>
      </c>
      <c r="L42" s="91"/>
      <c r="M42" s="93"/>
      <c r="N42" s="78"/>
      <c r="O42" s="15"/>
      <c r="P42" s="15"/>
      <c r="Q42" s="93"/>
      <c r="R42" s="93"/>
      <c r="S42" s="15"/>
      <c r="T42" s="15"/>
      <c r="U42" s="15"/>
      <c r="V42" s="15"/>
      <c r="W42" s="93"/>
      <c r="X42" s="15"/>
      <c r="Y42" s="15"/>
      <c r="Z42" s="93"/>
      <c r="AA42" s="93"/>
      <c r="AB42" s="93"/>
      <c r="AC42" s="93"/>
      <c r="AD42" s="93"/>
      <c r="AE42" s="93"/>
      <c r="AF42" s="15"/>
      <c r="AG42" s="15"/>
      <c r="AH42" s="7" t="s">
        <v>637</v>
      </c>
      <c r="AI42" s="93"/>
      <c r="AJ42" s="93"/>
    </row>
    <row r="43" spans="2:36" ht="38.25" x14ac:dyDescent="0.2">
      <c r="B43" s="6" t="s">
        <v>41</v>
      </c>
      <c r="C43" s="6" t="s">
        <v>40</v>
      </c>
      <c r="D43" s="91"/>
      <c r="E43" s="24" t="s">
        <v>83</v>
      </c>
      <c r="F43" s="91"/>
      <c r="G43" s="17" t="s">
        <v>104</v>
      </c>
      <c r="H43" s="91"/>
      <c r="I43" s="16" t="s">
        <v>22</v>
      </c>
      <c r="J43" s="16">
        <v>3</v>
      </c>
      <c r="K43" s="16">
        <v>2</v>
      </c>
      <c r="L43" s="91"/>
      <c r="M43" s="93"/>
      <c r="N43" s="78"/>
      <c r="O43" s="15"/>
      <c r="P43" s="15"/>
      <c r="Q43" s="93"/>
      <c r="R43" s="93"/>
      <c r="S43" s="15"/>
      <c r="T43" s="15"/>
      <c r="U43" s="15"/>
      <c r="V43" s="15"/>
      <c r="W43" s="93"/>
      <c r="X43" s="15"/>
      <c r="Y43" s="15"/>
      <c r="Z43" s="93"/>
      <c r="AA43" s="93"/>
      <c r="AB43" s="93"/>
      <c r="AC43" s="93"/>
      <c r="AD43" s="93"/>
      <c r="AE43" s="93"/>
      <c r="AF43" s="15"/>
      <c r="AG43" s="15"/>
      <c r="AH43" s="7" t="s">
        <v>637</v>
      </c>
      <c r="AI43" s="93"/>
      <c r="AJ43" s="93"/>
    </row>
    <row r="44" spans="2:36" ht="38.25" x14ac:dyDescent="0.2">
      <c r="B44" s="6" t="s">
        <v>41</v>
      </c>
      <c r="C44" s="6" t="s">
        <v>40</v>
      </c>
      <c r="D44" s="91"/>
      <c r="E44" s="24" t="s">
        <v>83</v>
      </c>
      <c r="F44" s="91"/>
      <c r="G44" s="17" t="s">
        <v>103</v>
      </c>
      <c r="H44" s="91"/>
      <c r="I44" s="16" t="s">
        <v>22</v>
      </c>
      <c r="J44" s="16">
        <v>2</v>
      </c>
      <c r="K44" s="16">
        <v>1</v>
      </c>
      <c r="L44" s="91"/>
      <c r="M44" s="93"/>
      <c r="N44" s="78"/>
      <c r="O44" s="15"/>
      <c r="P44" s="15"/>
      <c r="Q44" s="93"/>
      <c r="R44" s="93"/>
      <c r="S44" s="15"/>
      <c r="T44" s="15"/>
      <c r="U44" s="15"/>
      <c r="V44" s="15"/>
      <c r="W44" s="93"/>
      <c r="X44" s="15"/>
      <c r="Y44" s="15"/>
      <c r="Z44" s="93"/>
      <c r="AA44" s="93"/>
      <c r="AB44" s="93"/>
      <c r="AC44" s="93"/>
      <c r="AD44" s="93"/>
      <c r="AE44" s="93"/>
      <c r="AF44" s="15"/>
      <c r="AG44" s="15"/>
      <c r="AH44" s="7" t="s">
        <v>637</v>
      </c>
      <c r="AI44" s="93"/>
      <c r="AJ44" s="93"/>
    </row>
    <row r="45" spans="2:36" ht="38.25" x14ac:dyDescent="0.2">
      <c r="B45" s="6" t="s">
        <v>41</v>
      </c>
      <c r="C45" s="6" t="s">
        <v>40</v>
      </c>
      <c r="D45" s="91"/>
      <c r="E45" s="24" t="s">
        <v>83</v>
      </c>
      <c r="F45" s="91"/>
      <c r="G45" s="17" t="s">
        <v>102</v>
      </c>
      <c r="H45" s="91"/>
      <c r="I45" s="16" t="s">
        <v>22</v>
      </c>
      <c r="J45" s="16">
        <v>0</v>
      </c>
      <c r="K45" s="16">
        <v>1</v>
      </c>
      <c r="L45" s="91"/>
      <c r="M45" s="93"/>
      <c r="N45" s="78"/>
      <c r="O45" s="15"/>
      <c r="P45" s="15"/>
      <c r="Q45" s="93"/>
      <c r="R45" s="93"/>
      <c r="S45" s="15"/>
      <c r="T45" s="15"/>
      <c r="U45" s="15"/>
      <c r="V45" s="15"/>
      <c r="W45" s="93"/>
      <c r="X45" s="15"/>
      <c r="Y45" s="15"/>
      <c r="Z45" s="93"/>
      <c r="AA45" s="93"/>
      <c r="AB45" s="93"/>
      <c r="AC45" s="93"/>
      <c r="AD45" s="93"/>
      <c r="AE45" s="93"/>
      <c r="AF45" s="15"/>
      <c r="AG45" s="15"/>
      <c r="AH45" s="7" t="s">
        <v>637</v>
      </c>
      <c r="AI45" s="93"/>
      <c r="AJ45" s="93"/>
    </row>
    <row r="46" spans="2:36" ht="38.25" x14ac:dyDescent="0.2">
      <c r="B46" s="6" t="s">
        <v>41</v>
      </c>
      <c r="C46" s="6" t="s">
        <v>40</v>
      </c>
      <c r="D46" s="91"/>
      <c r="E46" s="24" t="s">
        <v>83</v>
      </c>
      <c r="F46" s="91"/>
      <c r="G46" s="17" t="s">
        <v>101</v>
      </c>
      <c r="H46" s="91"/>
      <c r="I46" s="16" t="s">
        <v>22</v>
      </c>
      <c r="J46" s="16">
        <v>6</v>
      </c>
      <c r="K46" s="16">
        <v>6</v>
      </c>
      <c r="L46" s="91"/>
      <c r="M46" s="93"/>
      <c r="N46" s="78"/>
      <c r="O46" s="15"/>
      <c r="P46" s="15"/>
      <c r="Q46" s="93"/>
      <c r="R46" s="93"/>
      <c r="S46" s="15"/>
      <c r="T46" s="15"/>
      <c r="U46" s="15"/>
      <c r="V46" s="15"/>
      <c r="W46" s="93"/>
      <c r="X46" s="15"/>
      <c r="Y46" s="15"/>
      <c r="Z46" s="93"/>
      <c r="AA46" s="93"/>
      <c r="AB46" s="93"/>
      <c r="AC46" s="93"/>
      <c r="AD46" s="93"/>
      <c r="AE46" s="93"/>
      <c r="AF46" s="15"/>
      <c r="AG46" s="15"/>
      <c r="AH46" s="7" t="s">
        <v>637</v>
      </c>
      <c r="AI46" s="93"/>
      <c r="AJ46" s="93"/>
    </row>
    <row r="47" spans="2:36" ht="38.25" x14ac:dyDescent="0.2">
      <c r="B47" s="6" t="s">
        <v>41</v>
      </c>
      <c r="C47" s="6" t="s">
        <v>40</v>
      </c>
      <c r="D47" s="91"/>
      <c r="E47" s="24" t="s">
        <v>83</v>
      </c>
      <c r="F47" s="91"/>
      <c r="G47" s="17" t="s">
        <v>100</v>
      </c>
      <c r="H47" s="91"/>
      <c r="I47" s="16" t="s">
        <v>22</v>
      </c>
      <c r="J47" s="16">
        <v>0</v>
      </c>
      <c r="K47" s="16">
        <v>1</v>
      </c>
      <c r="L47" s="91"/>
      <c r="M47" s="93"/>
      <c r="N47" s="78"/>
      <c r="O47" s="15"/>
      <c r="P47" s="15"/>
      <c r="Q47" s="93"/>
      <c r="R47" s="93"/>
      <c r="S47" s="15"/>
      <c r="T47" s="15"/>
      <c r="U47" s="15"/>
      <c r="V47" s="15"/>
      <c r="W47" s="93"/>
      <c r="X47" s="15"/>
      <c r="Y47" s="15"/>
      <c r="Z47" s="93"/>
      <c r="AA47" s="93"/>
      <c r="AB47" s="93"/>
      <c r="AC47" s="93"/>
      <c r="AD47" s="93"/>
      <c r="AE47" s="93"/>
      <c r="AF47" s="15"/>
      <c r="AG47" s="15"/>
      <c r="AH47" s="7" t="s">
        <v>637</v>
      </c>
      <c r="AI47" s="93"/>
      <c r="AJ47" s="93"/>
    </row>
    <row r="48" spans="2:36" ht="38.25" x14ac:dyDescent="0.2">
      <c r="B48" s="6" t="s">
        <v>41</v>
      </c>
      <c r="C48" s="6" t="s">
        <v>40</v>
      </c>
      <c r="D48" s="91"/>
      <c r="E48" s="24" t="s">
        <v>83</v>
      </c>
      <c r="F48" s="91"/>
      <c r="G48" s="17" t="s">
        <v>99</v>
      </c>
      <c r="H48" s="91"/>
      <c r="I48" s="16" t="s">
        <v>98</v>
      </c>
      <c r="J48" s="16">
        <v>0</v>
      </c>
      <c r="K48" s="16">
        <v>1</v>
      </c>
      <c r="L48" s="91"/>
      <c r="M48" s="93"/>
      <c r="N48" s="78"/>
      <c r="O48" s="15"/>
      <c r="P48" s="15"/>
      <c r="Q48" s="93"/>
      <c r="R48" s="93"/>
      <c r="S48" s="15"/>
      <c r="T48" s="15"/>
      <c r="U48" s="15"/>
      <c r="V48" s="15"/>
      <c r="W48" s="93"/>
      <c r="X48" s="15"/>
      <c r="Y48" s="15"/>
      <c r="Z48" s="93"/>
      <c r="AA48" s="93"/>
      <c r="AB48" s="93"/>
      <c r="AC48" s="93"/>
      <c r="AD48" s="93"/>
      <c r="AE48" s="93"/>
      <c r="AF48" s="15"/>
      <c r="AG48" s="15"/>
      <c r="AH48" s="7" t="s">
        <v>637</v>
      </c>
      <c r="AI48" s="93"/>
      <c r="AJ48" s="93"/>
    </row>
    <row r="49" spans="2:36" ht="38.25" x14ac:dyDescent="0.2">
      <c r="B49" s="6" t="s">
        <v>41</v>
      </c>
      <c r="C49" s="6" t="s">
        <v>40</v>
      </c>
      <c r="D49" s="91"/>
      <c r="E49" s="24" t="s">
        <v>83</v>
      </c>
      <c r="F49" s="91"/>
      <c r="G49" s="17" t="s">
        <v>97</v>
      </c>
      <c r="H49" s="91"/>
      <c r="I49" s="16" t="s">
        <v>22</v>
      </c>
      <c r="J49" s="16">
        <v>1</v>
      </c>
      <c r="K49" s="16">
        <v>1</v>
      </c>
      <c r="L49" s="91"/>
      <c r="M49" s="93"/>
      <c r="N49" s="78"/>
      <c r="O49" s="15"/>
      <c r="P49" s="15"/>
      <c r="Q49" s="93"/>
      <c r="R49" s="93"/>
      <c r="S49" s="15"/>
      <c r="T49" s="15"/>
      <c r="U49" s="15"/>
      <c r="V49" s="15"/>
      <c r="W49" s="93"/>
      <c r="X49" s="15"/>
      <c r="Y49" s="15"/>
      <c r="Z49" s="93"/>
      <c r="AA49" s="93"/>
      <c r="AB49" s="93"/>
      <c r="AC49" s="93"/>
      <c r="AD49" s="93"/>
      <c r="AE49" s="93"/>
      <c r="AF49" s="15"/>
      <c r="AG49" s="15"/>
      <c r="AH49" s="7" t="s">
        <v>637</v>
      </c>
      <c r="AI49" s="93"/>
      <c r="AJ49" s="93"/>
    </row>
    <row r="50" spans="2:36" ht="38.25" x14ac:dyDescent="0.2">
      <c r="B50" s="6" t="s">
        <v>41</v>
      </c>
      <c r="C50" s="6" t="s">
        <v>40</v>
      </c>
      <c r="D50" s="91"/>
      <c r="E50" s="24" t="s">
        <v>83</v>
      </c>
      <c r="F50" s="91"/>
      <c r="G50" s="17" t="s">
        <v>96</v>
      </c>
      <c r="H50" s="91"/>
      <c r="I50" s="16" t="s">
        <v>22</v>
      </c>
      <c r="J50" s="16">
        <v>0</v>
      </c>
      <c r="K50" s="16">
        <v>1</v>
      </c>
      <c r="L50" s="91"/>
      <c r="M50" s="93"/>
      <c r="N50" s="78"/>
      <c r="O50" s="15"/>
      <c r="P50" s="15"/>
      <c r="Q50" s="93"/>
      <c r="R50" s="93"/>
      <c r="S50" s="15"/>
      <c r="T50" s="15"/>
      <c r="U50" s="15"/>
      <c r="V50" s="15"/>
      <c r="W50" s="93"/>
      <c r="X50" s="15"/>
      <c r="Y50" s="15"/>
      <c r="Z50" s="93"/>
      <c r="AA50" s="93"/>
      <c r="AB50" s="93"/>
      <c r="AC50" s="93"/>
      <c r="AD50" s="93"/>
      <c r="AE50" s="93"/>
      <c r="AF50" s="15"/>
      <c r="AG50" s="15"/>
      <c r="AH50" s="7" t="s">
        <v>637</v>
      </c>
      <c r="AI50" s="93"/>
      <c r="AJ50" s="93"/>
    </row>
    <row r="51" spans="2:36" ht="38.25" x14ac:dyDescent="0.2">
      <c r="B51" s="6" t="s">
        <v>41</v>
      </c>
      <c r="C51" s="6" t="s">
        <v>40</v>
      </c>
      <c r="D51" s="91"/>
      <c r="E51" s="24" t="s">
        <v>83</v>
      </c>
      <c r="F51" s="91"/>
      <c r="G51" s="17" t="s">
        <v>95</v>
      </c>
      <c r="H51" s="91"/>
      <c r="I51" s="16" t="s">
        <v>22</v>
      </c>
      <c r="J51" s="16">
        <v>0</v>
      </c>
      <c r="K51" s="16">
        <v>1</v>
      </c>
      <c r="L51" s="91"/>
      <c r="M51" s="93"/>
      <c r="N51" s="78"/>
      <c r="O51" s="15"/>
      <c r="P51" s="15"/>
      <c r="Q51" s="93"/>
      <c r="R51" s="93"/>
      <c r="S51" s="15"/>
      <c r="T51" s="15"/>
      <c r="U51" s="15"/>
      <c r="V51" s="15"/>
      <c r="W51" s="93"/>
      <c r="X51" s="15"/>
      <c r="Y51" s="15"/>
      <c r="Z51" s="93"/>
      <c r="AA51" s="93"/>
      <c r="AB51" s="93"/>
      <c r="AC51" s="93"/>
      <c r="AD51" s="93"/>
      <c r="AE51" s="93"/>
      <c r="AF51" s="15"/>
      <c r="AG51" s="15"/>
      <c r="AH51" s="7" t="s">
        <v>637</v>
      </c>
      <c r="AI51" s="93"/>
      <c r="AJ51" s="93"/>
    </row>
    <row r="52" spans="2:36" ht="38.25" x14ac:dyDescent="0.2">
      <c r="B52" s="6" t="s">
        <v>41</v>
      </c>
      <c r="C52" s="6" t="s">
        <v>40</v>
      </c>
      <c r="D52" s="91"/>
      <c r="E52" s="24" t="s">
        <v>83</v>
      </c>
      <c r="F52" s="91"/>
      <c r="G52" s="17" t="s">
        <v>94</v>
      </c>
      <c r="H52" s="91"/>
      <c r="I52" s="16" t="s">
        <v>22</v>
      </c>
      <c r="J52" s="16">
        <v>0</v>
      </c>
      <c r="K52" s="16">
        <v>1</v>
      </c>
      <c r="L52" s="91"/>
      <c r="M52" s="93"/>
      <c r="N52" s="78"/>
      <c r="O52" s="15"/>
      <c r="P52" s="15"/>
      <c r="Q52" s="93"/>
      <c r="R52" s="93"/>
      <c r="S52" s="15"/>
      <c r="T52" s="15"/>
      <c r="U52" s="15"/>
      <c r="V52" s="15"/>
      <c r="W52" s="93"/>
      <c r="X52" s="15"/>
      <c r="Y52" s="15"/>
      <c r="Z52" s="93"/>
      <c r="AA52" s="93"/>
      <c r="AB52" s="93"/>
      <c r="AC52" s="93"/>
      <c r="AD52" s="93"/>
      <c r="AE52" s="93"/>
      <c r="AF52" s="15"/>
      <c r="AG52" s="15"/>
      <c r="AH52" s="7" t="s">
        <v>637</v>
      </c>
      <c r="AI52" s="93"/>
      <c r="AJ52" s="93"/>
    </row>
    <row r="53" spans="2:36" ht="38.25" x14ac:dyDescent="0.2">
      <c r="B53" s="6" t="s">
        <v>41</v>
      </c>
      <c r="C53" s="6" t="s">
        <v>40</v>
      </c>
      <c r="D53" s="91"/>
      <c r="E53" s="24" t="s">
        <v>83</v>
      </c>
      <c r="F53" s="91"/>
      <c r="G53" s="17" t="s">
        <v>93</v>
      </c>
      <c r="H53" s="91"/>
      <c r="I53" s="16" t="s">
        <v>22</v>
      </c>
      <c r="J53" s="16">
        <v>0</v>
      </c>
      <c r="K53" s="16">
        <v>1</v>
      </c>
      <c r="L53" s="91"/>
      <c r="M53" s="93"/>
      <c r="N53" s="78"/>
      <c r="O53" s="15"/>
      <c r="P53" s="15"/>
      <c r="Q53" s="93"/>
      <c r="R53" s="93"/>
      <c r="S53" s="15"/>
      <c r="T53" s="15"/>
      <c r="U53" s="15"/>
      <c r="V53" s="15"/>
      <c r="W53" s="93"/>
      <c r="X53" s="15"/>
      <c r="Y53" s="15"/>
      <c r="Z53" s="93"/>
      <c r="AA53" s="93"/>
      <c r="AB53" s="93"/>
      <c r="AC53" s="93"/>
      <c r="AD53" s="93"/>
      <c r="AE53" s="93"/>
      <c r="AF53" s="15"/>
      <c r="AG53" s="15"/>
      <c r="AH53" s="7" t="s">
        <v>637</v>
      </c>
      <c r="AI53" s="93"/>
      <c r="AJ53" s="93"/>
    </row>
    <row r="54" spans="2:36" ht="38.25" x14ac:dyDescent="0.2">
      <c r="B54" s="6" t="s">
        <v>41</v>
      </c>
      <c r="C54" s="6" t="s">
        <v>40</v>
      </c>
      <c r="D54" s="91"/>
      <c r="E54" s="24" t="s">
        <v>83</v>
      </c>
      <c r="F54" s="91"/>
      <c r="G54" s="17" t="s">
        <v>92</v>
      </c>
      <c r="H54" s="91"/>
      <c r="I54" s="16" t="s">
        <v>22</v>
      </c>
      <c r="J54" s="16">
        <v>0</v>
      </c>
      <c r="K54" s="16">
        <v>6</v>
      </c>
      <c r="L54" s="91"/>
      <c r="M54" s="93"/>
      <c r="N54" s="78"/>
      <c r="O54" s="15"/>
      <c r="P54" s="15"/>
      <c r="Q54" s="93"/>
      <c r="R54" s="93"/>
      <c r="S54" s="15"/>
      <c r="T54" s="15"/>
      <c r="U54" s="15"/>
      <c r="V54" s="15"/>
      <c r="W54" s="93"/>
      <c r="X54" s="15"/>
      <c r="Y54" s="15"/>
      <c r="Z54" s="93"/>
      <c r="AA54" s="93"/>
      <c r="AB54" s="93"/>
      <c r="AC54" s="93"/>
      <c r="AD54" s="93"/>
      <c r="AE54" s="93"/>
      <c r="AF54" s="15"/>
      <c r="AG54" s="15"/>
      <c r="AH54" s="7" t="s">
        <v>637</v>
      </c>
      <c r="AI54" s="93"/>
      <c r="AJ54" s="93"/>
    </row>
    <row r="55" spans="2:36" ht="38.25" x14ac:dyDescent="0.2">
      <c r="B55" s="6" t="s">
        <v>41</v>
      </c>
      <c r="C55" s="6" t="s">
        <v>40</v>
      </c>
      <c r="D55" s="91"/>
      <c r="E55" s="24" t="s">
        <v>83</v>
      </c>
      <c r="F55" s="91"/>
      <c r="G55" s="17" t="s">
        <v>86</v>
      </c>
      <c r="H55" s="91"/>
      <c r="I55" s="16" t="s">
        <v>22</v>
      </c>
      <c r="J55" s="23">
        <v>0</v>
      </c>
      <c r="K55" s="23">
        <v>1</v>
      </c>
      <c r="L55" s="91"/>
      <c r="M55" s="93"/>
      <c r="N55" s="78"/>
      <c r="O55" s="15"/>
      <c r="P55" s="15"/>
      <c r="Q55" s="93"/>
      <c r="R55" s="93"/>
      <c r="S55" s="15"/>
      <c r="T55" s="15"/>
      <c r="U55" s="15"/>
      <c r="V55" s="15"/>
      <c r="W55" s="93"/>
      <c r="X55" s="15"/>
      <c r="Y55" s="15"/>
      <c r="Z55" s="93"/>
      <c r="AA55" s="93"/>
      <c r="AB55" s="93"/>
      <c r="AC55" s="93"/>
      <c r="AD55" s="93"/>
      <c r="AE55" s="93"/>
      <c r="AF55" s="15"/>
      <c r="AG55" s="15"/>
      <c r="AH55" s="7" t="s">
        <v>637</v>
      </c>
      <c r="AI55" s="93"/>
      <c r="AJ55" s="93"/>
    </row>
    <row r="56" spans="2:36" ht="38.25" x14ac:dyDescent="0.2">
      <c r="B56" s="6" t="s">
        <v>41</v>
      </c>
      <c r="C56" s="6" t="s">
        <v>40</v>
      </c>
      <c r="D56" s="91"/>
      <c r="E56" s="24" t="s">
        <v>83</v>
      </c>
      <c r="F56" s="91"/>
      <c r="G56" s="17" t="s">
        <v>85</v>
      </c>
      <c r="H56" s="91"/>
      <c r="I56" s="16" t="s">
        <v>22</v>
      </c>
      <c r="J56" s="16">
        <v>0</v>
      </c>
      <c r="K56" s="16">
        <v>1</v>
      </c>
      <c r="L56" s="91"/>
      <c r="M56" s="93"/>
      <c r="N56" s="78"/>
      <c r="O56" s="15"/>
      <c r="P56" s="15"/>
      <c r="Q56" s="93"/>
      <c r="R56" s="93"/>
      <c r="S56" s="15"/>
      <c r="T56" s="15"/>
      <c r="U56" s="15"/>
      <c r="V56" s="15"/>
      <c r="W56" s="93"/>
      <c r="X56" s="15"/>
      <c r="Y56" s="15"/>
      <c r="Z56" s="93"/>
      <c r="AA56" s="93"/>
      <c r="AB56" s="93"/>
      <c r="AC56" s="93"/>
      <c r="AD56" s="93"/>
      <c r="AE56" s="93"/>
      <c r="AF56" s="15"/>
      <c r="AG56" s="15"/>
      <c r="AH56" s="7" t="s">
        <v>637</v>
      </c>
      <c r="AI56" s="93"/>
      <c r="AJ56" s="93"/>
    </row>
    <row r="57" spans="2:36" ht="38.25" x14ac:dyDescent="0.2">
      <c r="B57" s="6" t="s">
        <v>41</v>
      </c>
      <c r="C57" s="6" t="s">
        <v>40</v>
      </c>
      <c r="D57" s="91"/>
      <c r="E57" s="24" t="s">
        <v>83</v>
      </c>
      <c r="F57" s="91"/>
      <c r="G57" s="17" t="s">
        <v>84</v>
      </c>
      <c r="H57" s="91"/>
      <c r="I57" s="16" t="s">
        <v>22</v>
      </c>
      <c r="J57" s="16">
        <v>0</v>
      </c>
      <c r="K57" s="16">
        <v>1</v>
      </c>
      <c r="L57" s="91"/>
      <c r="M57" s="93"/>
      <c r="N57" s="78"/>
      <c r="O57" s="15"/>
      <c r="P57" s="15"/>
      <c r="Q57" s="93"/>
      <c r="R57" s="93"/>
      <c r="S57" s="15"/>
      <c r="T57" s="15"/>
      <c r="U57" s="15"/>
      <c r="V57" s="15"/>
      <c r="W57" s="93"/>
      <c r="X57" s="15"/>
      <c r="Y57" s="15"/>
      <c r="Z57" s="93"/>
      <c r="AA57" s="93"/>
      <c r="AB57" s="93"/>
      <c r="AC57" s="93"/>
      <c r="AD57" s="93"/>
      <c r="AE57" s="93"/>
      <c r="AF57" s="15"/>
      <c r="AG57" s="15"/>
      <c r="AH57" s="7" t="s">
        <v>637</v>
      </c>
      <c r="AI57" s="93"/>
      <c r="AJ57" s="93"/>
    </row>
    <row r="58" spans="2:36" ht="38.25" x14ac:dyDescent="0.2">
      <c r="B58" s="6" t="s">
        <v>41</v>
      </c>
      <c r="C58" s="6" t="s">
        <v>40</v>
      </c>
      <c r="D58" s="91"/>
      <c r="E58" s="24" t="s">
        <v>83</v>
      </c>
      <c r="F58" s="91"/>
      <c r="G58" s="17" t="s">
        <v>82</v>
      </c>
      <c r="H58" s="91"/>
      <c r="I58" s="16" t="s">
        <v>22</v>
      </c>
      <c r="J58" s="16">
        <v>0</v>
      </c>
      <c r="K58" s="16">
        <v>1</v>
      </c>
      <c r="L58" s="91"/>
      <c r="M58" s="93"/>
      <c r="N58" s="78"/>
      <c r="O58" s="15"/>
      <c r="P58" s="15"/>
      <c r="Q58" s="93"/>
      <c r="R58" s="93"/>
      <c r="S58" s="15"/>
      <c r="T58" s="15"/>
      <c r="U58" s="15"/>
      <c r="V58" s="15"/>
      <c r="W58" s="93"/>
      <c r="X58" s="15"/>
      <c r="Y58" s="15"/>
      <c r="Z58" s="93"/>
      <c r="AA58" s="93"/>
      <c r="AB58" s="93"/>
      <c r="AC58" s="93"/>
      <c r="AD58" s="93"/>
      <c r="AE58" s="93"/>
      <c r="AF58" s="15"/>
      <c r="AG58" s="15"/>
      <c r="AH58" s="7" t="s">
        <v>637</v>
      </c>
      <c r="AI58" s="93"/>
      <c r="AJ58" s="93"/>
    </row>
    <row r="59" spans="2:36" ht="38.25" x14ac:dyDescent="0.2">
      <c r="B59" s="6" t="s">
        <v>41</v>
      </c>
      <c r="C59" s="6" t="s">
        <v>40</v>
      </c>
      <c r="D59" s="91"/>
      <c r="E59" s="22" t="s">
        <v>78</v>
      </c>
      <c r="F59" s="91"/>
      <c r="G59" s="17" t="s">
        <v>81</v>
      </c>
      <c r="H59" s="91"/>
      <c r="I59" s="16" t="s">
        <v>22</v>
      </c>
      <c r="J59" s="16">
        <v>0</v>
      </c>
      <c r="K59" s="16">
        <v>15</v>
      </c>
      <c r="L59" s="91"/>
      <c r="M59" s="93"/>
      <c r="N59" s="78"/>
      <c r="O59" s="15"/>
      <c r="P59" s="15"/>
      <c r="Q59" s="93"/>
      <c r="R59" s="93"/>
      <c r="S59" s="15"/>
      <c r="T59" s="15"/>
      <c r="U59" s="15"/>
      <c r="V59" s="15"/>
      <c r="W59" s="93"/>
      <c r="X59" s="15"/>
      <c r="Y59" s="15"/>
      <c r="Z59" s="93"/>
      <c r="AA59" s="93"/>
      <c r="AB59" s="93"/>
      <c r="AC59" s="93"/>
      <c r="AD59" s="93"/>
      <c r="AE59" s="93"/>
      <c r="AF59" s="15"/>
      <c r="AG59" s="15"/>
      <c r="AH59" s="7" t="s">
        <v>637</v>
      </c>
      <c r="AI59" s="93"/>
      <c r="AJ59" s="93"/>
    </row>
    <row r="60" spans="2:36" ht="38.25" x14ac:dyDescent="0.2">
      <c r="B60" s="6" t="s">
        <v>41</v>
      </c>
      <c r="C60" s="6" t="s">
        <v>40</v>
      </c>
      <c r="D60" s="91"/>
      <c r="E60" s="22" t="s">
        <v>78</v>
      </c>
      <c r="F60" s="91"/>
      <c r="G60" s="17" t="s">
        <v>613</v>
      </c>
      <c r="H60" s="91"/>
      <c r="I60" s="16" t="s">
        <v>22</v>
      </c>
      <c r="J60" s="16">
        <v>3</v>
      </c>
      <c r="K60" s="16">
        <v>2</v>
      </c>
      <c r="L60" s="91"/>
      <c r="M60" s="93"/>
      <c r="N60" s="78"/>
      <c r="O60" s="15"/>
      <c r="P60" s="15"/>
      <c r="Q60" s="93"/>
      <c r="R60" s="93"/>
      <c r="S60" s="15"/>
      <c r="T60" s="15"/>
      <c r="U60" s="15"/>
      <c r="V60" s="15"/>
      <c r="W60" s="93"/>
      <c r="X60" s="15"/>
      <c r="Y60" s="15"/>
      <c r="Z60" s="93"/>
      <c r="AA60" s="93"/>
      <c r="AB60" s="93"/>
      <c r="AC60" s="93"/>
      <c r="AD60" s="93"/>
      <c r="AE60" s="93"/>
      <c r="AF60" s="15"/>
      <c r="AG60" s="15"/>
      <c r="AH60" s="7" t="s">
        <v>637</v>
      </c>
      <c r="AI60" s="93"/>
      <c r="AJ60" s="93"/>
    </row>
    <row r="61" spans="2:36" ht="38.25" x14ac:dyDescent="0.2">
      <c r="B61" s="6" t="s">
        <v>41</v>
      </c>
      <c r="C61" s="6" t="s">
        <v>40</v>
      </c>
      <c r="D61" s="91"/>
      <c r="E61" s="22" t="s">
        <v>78</v>
      </c>
      <c r="F61" s="91"/>
      <c r="G61" s="17" t="s">
        <v>80</v>
      </c>
      <c r="H61" s="91"/>
      <c r="I61" s="16" t="s">
        <v>22</v>
      </c>
      <c r="J61" s="16">
        <v>0</v>
      </c>
      <c r="K61" s="16">
        <v>2</v>
      </c>
      <c r="L61" s="91"/>
      <c r="M61" s="93"/>
      <c r="N61" s="78"/>
      <c r="O61" s="15"/>
      <c r="P61" s="15"/>
      <c r="Q61" s="93"/>
      <c r="R61" s="93"/>
      <c r="S61" s="15"/>
      <c r="T61" s="15"/>
      <c r="U61" s="15"/>
      <c r="V61" s="15"/>
      <c r="W61" s="93"/>
      <c r="X61" s="15"/>
      <c r="Y61" s="15"/>
      <c r="Z61" s="93"/>
      <c r="AA61" s="93"/>
      <c r="AB61" s="93"/>
      <c r="AC61" s="93"/>
      <c r="AD61" s="93"/>
      <c r="AE61" s="93"/>
      <c r="AF61" s="15"/>
      <c r="AG61" s="15"/>
      <c r="AH61" s="7" t="s">
        <v>637</v>
      </c>
      <c r="AI61" s="93"/>
      <c r="AJ61" s="93"/>
    </row>
    <row r="62" spans="2:36" ht="38.25" x14ac:dyDescent="0.2">
      <c r="B62" s="6" t="s">
        <v>41</v>
      </c>
      <c r="C62" s="6" t="s">
        <v>40</v>
      </c>
      <c r="D62" s="91"/>
      <c r="E62" s="22" t="s">
        <v>78</v>
      </c>
      <c r="F62" s="91"/>
      <c r="G62" s="17" t="s">
        <v>79</v>
      </c>
      <c r="H62" s="91"/>
      <c r="I62" s="16" t="s">
        <v>22</v>
      </c>
      <c r="J62" s="16">
        <v>0</v>
      </c>
      <c r="K62" s="16">
        <v>1</v>
      </c>
      <c r="L62" s="91"/>
      <c r="M62" s="93"/>
      <c r="N62" s="78"/>
      <c r="O62" s="15"/>
      <c r="P62" s="15"/>
      <c r="Q62" s="93"/>
      <c r="R62" s="93"/>
      <c r="S62" s="15"/>
      <c r="T62" s="15"/>
      <c r="U62" s="15"/>
      <c r="V62" s="15"/>
      <c r="W62" s="93"/>
      <c r="X62" s="15"/>
      <c r="Y62" s="15"/>
      <c r="Z62" s="93"/>
      <c r="AA62" s="93"/>
      <c r="AB62" s="93"/>
      <c r="AC62" s="93"/>
      <c r="AD62" s="93"/>
      <c r="AE62" s="93"/>
      <c r="AF62" s="15"/>
      <c r="AG62" s="15"/>
      <c r="AH62" s="7" t="s">
        <v>637</v>
      </c>
      <c r="AI62" s="93"/>
      <c r="AJ62" s="93"/>
    </row>
    <row r="63" spans="2:36" ht="38.25" x14ac:dyDescent="0.2">
      <c r="B63" s="6" t="s">
        <v>41</v>
      </c>
      <c r="C63" s="6" t="s">
        <v>40</v>
      </c>
      <c r="D63" s="91"/>
      <c r="E63" s="22" t="s">
        <v>78</v>
      </c>
      <c r="F63" s="91"/>
      <c r="G63" s="17" t="s">
        <v>77</v>
      </c>
      <c r="H63" s="91"/>
      <c r="I63" s="16" t="s">
        <v>22</v>
      </c>
      <c r="J63" s="16">
        <v>0</v>
      </c>
      <c r="K63" s="16">
        <v>2</v>
      </c>
      <c r="L63" s="91"/>
      <c r="M63" s="93"/>
      <c r="N63" s="78"/>
      <c r="O63" s="15"/>
      <c r="P63" s="15"/>
      <c r="Q63" s="93"/>
      <c r="R63" s="93"/>
      <c r="S63" s="15"/>
      <c r="T63" s="15"/>
      <c r="U63" s="15"/>
      <c r="V63" s="15"/>
      <c r="W63" s="93"/>
      <c r="X63" s="15"/>
      <c r="Y63" s="15"/>
      <c r="Z63" s="93"/>
      <c r="AA63" s="93"/>
      <c r="AB63" s="93"/>
      <c r="AC63" s="93"/>
      <c r="AD63" s="93"/>
      <c r="AE63" s="93"/>
      <c r="AF63" s="15"/>
      <c r="AG63" s="15"/>
      <c r="AH63" s="7" t="s">
        <v>637</v>
      </c>
      <c r="AI63" s="93"/>
      <c r="AJ63" s="93"/>
    </row>
    <row r="64" spans="2:36" ht="38.25" x14ac:dyDescent="0.2">
      <c r="B64" s="6" t="s">
        <v>41</v>
      </c>
      <c r="C64" s="6" t="s">
        <v>40</v>
      </c>
      <c r="D64" s="91"/>
      <c r="E64" s="22" t="s">
        <v>614</v>
      </c>
      <c r="F64" s="91"/>
      <c r="G64" s="17" t="s">
        <v>76</v>
      </c>
      <c r="H64" s="91"/>
      <c r="I64" s="16" t="s">
        <v>22</v>
      </c>
      <c r="J64" s="16">
        <v>0</v>
      </c>
      <c r="K64" s="16">
        <v>1</v>
      </c>
      <c r="L64" s="91"/>
      <c r="M64" s="93"/>
      <c r="N64" s="78"/>
      <c r="O64" s="15"/>
      <c r="P64" s="15"/>
      <c r="Q64" s="93"/>
      <c r="R64" s="93"/>
      <c r="S64" s="15"/>
      <c r="T64" s="15"/>
      <c r="U64" s="15"/>
      <c r="V64" s="15"/>
      <c r="W64" s="93"/>
      <c r="X64" s="15"/>
      <c r="Y64" s="15"/>
      <c r="Z64" s="93"/>
      <c r="AA64" s="93"/>
      <c r="AB64" s="93"/>
      <c r="AC64" s="93"/>
      <c r="AD64" s="93"/>
      <c r="AE64" s="93"/>
      <c r="AF64" s="15"/>
      <c r="AG64" s="15"/>
      <c r="AH64" s="7" t="s">
        <v>637</v>
      </c>
      <c r="AI64" s="93"/>
      <c r="AJ64" s="93"/>
    </row>
    <row r="65" spans="2:36" ht="38.25" x14ac:dyDescent="0.2">
      <c r="B65" s="6" t="s">
        <v>41</v>
      </c>
      <c r="C65" s="6" t="s">
        <v>40</v>
      </c>
      <c r="D65" s="91"/>
      <c r="E65" s="22" t="s">
        <v>614</v>
      </c>
      <c r="F65" s="91"/>
      <c r="G65" s="17" t="s">
        <v>75</v>
      </c>
      <c r="H65" s="91"/>
      <c r="I65" s="16" t="s">
        <v>22</v>
      </c>
      <c r="J65" s="16">
        <v>0</v>
      </c>
      <c r="K65" s="16">
        <v>1</v>
      </c>
      <c r="L65" s="91"/>
      <c r="M65" s="93"/>
      <c r="N65" s="78"/>
      <c r="O65" s="15"/>
      <c r="P65" s="15"/>
      <c r="Q65" s="93"/>
      <c r="R65" s="93"/>
      <c r="S65" s="15"/>
      <c r="T65" s="15"/>
      <c r="U65" s="15"/>
      <c r="V65" s="15"/>
      <c r="W65" s="93"/>
      <c r="X65" s="15"/>
      <c r="Y65" s="15"/>
      <c r="Z65" s="93"/>
      <c r="AA65" s="93"/>
      <c r="AB65" s="93"/>
      <c r="AC65" s="93"/>
      <c r="AD65" s="93"/>
      <c r="AE65" s="93"/>
      <c r="AF65" s="15"/>
      <c r="AG65" s="15"/>
      <c r="AH65" s="7" t="s">
        <v>637</v>
      </c>
      <c r="AI65" s="93"/>
      <c r="AJ65" s="93"/>
    </row>
    <row r="66" spans="2:36" ht="38.25" x14ac:dyDescent="0.2">
      <c r="B66" s="6" t="s">
        <v>41</v>
      </c>
      <c r="C66" s="6" t="s">
        <v>40</v>
      </c>
      <c r="D66" s="91"/>
      <c r="E66" s="22" t="s">
        <v>614</v>
      </c>
      <c r="F66" s="91"/>
      <c r="G66" s="17" t="s">
        <v>74</v>
      </c>
      <c r="H66" s="91"/>
      <c r="I66" s="16" t="s">
        <v>22</v>
      </c>
      <c r="J66" s="16">
        <v>0</v>
      </c>
      <c r="K66" s="16">
        <v>1</v>
      </c>
      <c r="L66" s="91"/>
      <c r="M66" s="93"/>
      <c r="N66" s="78"/>
      <c r="O66" s="15"/>
      <c r="P66" s="15"/>
      <c r="Q66" s="93"/>
      <c r="R66" s="93"/>
      <c r="S66" s="15"/>
      <c r="T66" s="15"/>
      <c r="U66" s="15"/>
      <c r="V66" s="15"/>
      <c r="W66" s="93"/>
      <c r="X66" s="15"/>
      <c r="Y66" s="15"/>
      <c r="Z66" s="93"/>
      <c r="AA66" s="93"/>
      <c r="AB66" s="93"/>
      <c r="AC66" s="93"/>
      <c r="AD66" s="93"/>
      <c r="AE66" s="93"/>
      <c r="AF66" s="15"/>
      <c r="AG66" s="15"/>
      <c r="AH66" s="7" t="s">
        <v>637</v>
      </c>
      <c r="AI66" s="93"/>
      <c r="AJ66" s="93"/>
    </row>
    <row r="67" spans="2:36" ht="38.25" x14ac:dyDescent="0.2">
      <c r="B67" s="6" t="s">
        <v>41</v>
      </c>
      <c r="C67" s="6" t="s">
        <v>40</v>
      </c>
      <c r="D67" s="91"/>
      <c r="E67" s="22" t="s">
        <v>614</v>
      </c>
      <c r="F67" s="91"/>
      <c r="G67" s="17" t="s">
        <v>73</v>
      </c>
      <c r="H67" s="91"/>
      <c r="I67" s="16" t="s">
        <v>22</v>
      </c>
      <c r="J67" s="16">
        <v>0</v>
      </c>
      <c r="K67" s="16">
        <v>1</v>
      </c>
      <c r="L67" s="91"/>
      <c r="M67" s="93"/>
      <c r="N67" s="78"/>
      <c r="O67" s="15"/>
      <c r="P67" s="15"/>
      <c r="Q67" s="93"/>
      <c r="R67" s="93"/>
      <c r="S67" s="15"/>
      <c r="T67" s="15"/>
      <c r="U67" s="15"/>
      <c r="V67" s="15"/>
      <c r="W67" s="93"/>
      <c r="X67" s="15"/>
      <c r="Y67" s="15"/>
      <c r="Z67" s="93"/>
      <c r="AA67" s="93"/>
      <c r="AB67" s="93"/>
      <c r="AC67" s="93"/>
      <c r="AD67" s="93"/>
      <c r="AE67" s="93"/>
      <c r="AF67" s="15"/>
      <c r="AG67" s="15"/>
      <c r="AH67" s="7" t="s">
        <v>637</v>
      </c>
      <c r="AI67" s="93"/>
      <c r="AJ67" s="93"/>
    </row>
    <row r="68" spans="2:36" ht="38.25" x14ac:dyDescent="0.2">
      <c r="B68" s="6" t="s">
        <v>41</v>
      </c>
      <c r="C68" s="6" t="s">
        <v>40</v>
      </c>
      <c r="D68" s="91"/>
      <c r="E68" s="22" t="s">
        <v>614</v>
      </c>
      <c r="F68" s="91"/>
      <c r="G68" s="17" t="s">
        <v>72</v>
      </c>
      <c r="H68" s="91"/>
      <c r="I68" s="16" t="s">
        <v>22</v>
      </c>
      <c r="J68" s="16">
        <v>0</v>
      </c>
      <c r="K68" s="16">
        <v>1</v>
      </c>
      <c r="L68" s="91"/>
      <c r="M68" s="93"/>
      <c r="N68" s="78"/>
      <c r="O68" s="15"/>
      <c r="P68" s="15"/>
      <c r="Q68" s="93"/>
      <c r="R68" s="93"/>
      <c r="S68" s="15"/>
      <c r="T68" s="15"/>
      <c r="U68" s="15"/>
      <c r="V68" s="15"/>
      <c r="W68" s="93"/>
      <c r="X68" s="15"/>
      <c r="Y68" s="15"/>
      <c r="Z68" s="93"/>
      <c r="AA68" s="93"/>
      <c r="AB68" s="93"/>
      <c r="AC68" s="93"/>
      <c r="AD68" s="93"/>
      <c r="AE68" s="93"/>
      <c r="AF68" s="15"/>
      <c r="AG68" s="15"/>
      <c r="AH68" s="7" t="s">
        <v>637</v>
      </c>
      <c r="AI68" s="93"/>
      <c r="AJ68" s="93"/>
    </row>
    <row r="69" spans="2:36" ht="38.25" x14ac:dyDescent="0.2">
      <c r="B69" s="6" t="s">
        <v>41</v>
      </c>
      <c r="C69" s="6" t="s">
        <v>40</v>
      </c>
      <c r="D69" s="91"/>
      <c r="E69" s="22" t="s">
        <v>614</v>
      </c>
      <c r="F69" s="91"/>
      <c r="G69" s="17" t="s">
        <v>71</v>
      </c>
      <c r="H69" s="91"/>
      <c r="I69" s="16" t="s">
        <v>22</v>
      </c>
      <c r="J69" s="16">
        <v>0</v>
      </c>
      <c r="K69" s="16">
        <v>4</v>
      </c>
      <c r="L69" s="91"/>
      <c r="M69" s="93"/>
      <c r="N69" s="78"/>
      <c r="O69" s="15"/>
      <c r="P69" s="15"/>
      <c r="Q69" s="93"/>
      <c r="R69" s="93"/>
      <c r="S69" s="15"/>
      <c r="T69" s="15"/>
      <c r="U69" s="15"/>
      <c r="V69" s="15"/>
      <c r="W69" s="93"/>
      <c r="X69" s="15"/>
      <c r="Y69" s="15"/>
      <c r="Z69" s="93"/>
      <c r="AA69" s="93"/>
      <c r="AB69" s="93"/>
      <c r="AC69" s="93"/>
      <c r="AD69" s="93"/>
      <c r="AE69" s="93"/>
      <c r="AF69" s="15"/>
      <c r="AG69" s="15"/>
      <c r="AH69" s="7" t="s">
        <v>637</v>
      </c>
      <c r="AI69" s="93"/>
      <c r="AJ69" s="93"/>
    </row>
    <row r="70" spans="2:36" ht="38.25" x14ac:dyDescent="0.2">
      <c r="B70" s="6" t="s">
        <v>41</v>
      </c>
      <c r="C70" s="6" t="s">
        <v>40</v>
      </c>
      <c r="D70" s="91"/>
      <c r="E70" s="22" t="s">
        <v>614</v>
      </c>
      <c r="F70" s="91"/>
      <c r="G70" s="17" t="s">
        <v>70</v>
      </c>
      <c r="H70" s="91"/>
      <c r="I70" s="16" t="s">
        <v>22</v>
      </c>
      <c r="J70" s="16">
        <v>0</v>
      </c>
      <c r="K70" s="16">
        <v>1</v>
      </c>
      <c r="L70" s="91"/>
      <c r="M70" s="93"/>
      <c r="N70" s="78"/>
      <c r="O70" s="15"/>
      <c r="P70" s="15"/>
      <c r="Q70" s="93"/>
      <c r="R70" s="93"/>
      <c r="S70" s="15"/>
      <c r="T70" s="15"/>
      <c r="U70" s="15"/>
      <c r="V70" s="15"/>
      <c r="W70" s="93"/>
      <c r="X70" s="15"/>
      <c r="Y70" s="15"/>
      <c r="Z70" s="93"/>
      <c r="AA70" s="93"/>
      <c r="AB70" s="93"/>
      <c r="AC70" s="93"/>
      <c r="AD70" s="93"/>
      <c r="AE70" s="93"/>
      <c r="AF70" s="15"/>
      <c r="AG70" s="15"/>
      <c r="AH70" s="7" t="s">
        <v>637</v>
      </c>
      <c r="AI70" s="93"/>
      <c r="AJ70" s="93"/>
    </row>
    <row r="71" spans="2:36" ht="38.25" x14ac:dyDescent="0.2">
      <c r="B71" s="6" t="s">
        <v>41</v>
      </c>
      <c r="C71" s="6" t="s">
        <v>40</v>
      </c>
      <c r="D71" s="91"/>
      <c r="E71" s="22" t="s">
        <v>614</v>
      </c>
      <c r="F71" s="91"/>
      <c r="G71" s="17" t="s">
        <v>69</v>
      </c>
      <c r="H71" s="91"/>
      <c r="I71" s="16" t="s">
        <v>22</v>
      </c>
      <c r="J71" s="16">
        <v>0</v>
      </c>
      <c r="K71" s="16">
        <v>3</v>
      </c>
      <c r="L71" s="91"/>
      <c r="M71" s="93"/>
      <c r="N71" s="78"/>
      <c r="O71" s="15"/>
      <c r="P71" s="15"/>
      <c r="Q71" s="93"/>
      <c r="R71" s="93"/>
      <c r="S71" s="15"/>
      <c r="T71" s="15"/>
      <c r="U71" s="15"/>
      <c r="V71" s="15"/>
      <c r="W71" s="93"/>
      <c r="X71" s="15"/>
      <c r="Y71" s="15"/>
      <c r="Z71" s="93"/>
      <c r="AA71" s="93"/>
      <c r="AB71" s="93"/>
      <c r="AC71" s="93"/>
      <c r="AD71" s="93"/>
      <c r="AE71" s="93"/>
      <c r="AF71" s="15"/>
      <c r="AG71" s="15"/>
      <c r="AH71" s="7" t="s">
        <v>637</v>
      </c>
      <c r="AI71" s="93"/>
      <c r="AJ71" s="93"/>
    </row>
    <row r="72" spans="2:36" ht="38.25" x14ac:dyDescent="0.2">
      <c r="B72" s="6" t="s">
        <v>41</v>
      </c>
      <c r="C72" s="6" t="s">
        <v>40</v>
      </c>
      <c r="D72" s="91"/>
      <c r="E72" s="22" t="s">
        <v>614</v>
      </c>
      <c r="F72" s="91"/>
      <c r="G72" s="17" t="s">
        <v>68</v>
      </c>
      <c r="H72" s="91"/>
      <c r="I72" s="16" t="s">
        <v>22</v>
      </c>
      <c r="J72" s="16">
        <v>1</v>
      </c>
      <c r="K72" s="16">
        <v>10</v>
      </c>
      <c r="L72" s="91"/>
      <c r="M72" s="93"/>
      <c r="N72" s="78"/>
      <c r="O72" s="15"/>
      <c r="P72" s="15"/>
      <c r="Q72" s="93"/>
      <c r="R72" s="93"/>
      <c r="S72" s="15"/>
      <c r="T72" s="15"/>
      <c r="U72" s="15"/>
      <c r="V72" s="15"/>
      <c r="W72" s="93"/>
      <c r="X72" s="15"/>
      <c r="Y72" s="15"/>
      <c r="Z72" s="93"/>
      <c r="AA72" s="93"/>
      <c r="AB72" s="93"/>
      <c r="AC72" s="93"/>
      <c r="AD72" s="93"/>
      <c r="AE72" s="93"/>
      <c r="AF72" s="15"/>
      <c r="AG72" s="15"/>
      <c r="AH72" s="7" t="s">
        <v>637</v>
      </c>
      <c r="AI72" s="93"/>
      <c r="AJ72" s="93"/>
    </row>
    <row r="73" spans="2:36" ht="51" x14ac:dyDescent="0.2">
      <c r="B73" s="6" t="s">
        <v>41</v>
      </c>
      <c r="C73" s="6" t="s">
        <v>40</v>
      </c>
      <c r="D73" s="91"/>
      <c r="E73" s="22" t="s">
        <v>614</v>
      </c>
      <c r="F73" s="91"/>
      <c r="G73" s="17" t="s">
        <v>67</v>
      </c>
      <c r="H73" s="91"/>
      <c r="I73" s="16" t="s">
        <v>22</v>
      </c>
      <c r="J73" s="16">
        <v>0</v>
      </c>
      <c r="K73" s="16">
        <v>20</v>
      </c>
      <c r="L73" s="91"/>
      <c r="M73" s="93"/>
      <c r="N73" s="78"/>
      <c r="O73" s="15"/>
      <c r="P73" s="15"/>
      <c r="Q73" s="93"/>
      <c r="R73" s="93"/>
      <c r="S73" s="15"/>
      <c r="T73" s="15"/>
      <c r="U73" s="15"/>
      <c r="V73" s="15"/>
      <c r="W73" s="93"/>
      <c r="X73" s="15"/>
      <c r="Y73" s="15"/>
      <c r="Z73" s="93"/>
      <c r="AA73" s="93"/>
      <c r="AB73" s="93"/>
      <c r="AC73" s="93"/>
      <c r="AD73" s="93"/>
      <c r="AE73" s="93"/>
      <c r="AF73" s="15"/>
      <c r="AG73" s="15"/>
      <c r="AH73" s="7" t="s">
        <v>637</v>
      </c>
      <c r="AI73" s="93"/>
      <c r="AJ73" s="93"/>
    </row>
    <row r="74" spans="2:36" ht="38.25" x14ac:dyDescent="0.2">
      <c r="B74" s="6" t="s">
        <v>41</v>
      </c>
      <c r="C74" s="6" t="s">
        <v>40</v>
      </c>
      <c r="D74" s="91"/>
      <c r="E74" s="22" t="s">
        <v>614</v>
      </c>
      <c r="F74" s="91"/>
      <c r="G74" s="17" t="s">
        <v>66</v>
      </c>
      <c r="H74" s="91"/>
      <c r="I74" s="16" t="s">
        <v>22</v>
      </c>
      <c r="J74" s="16">
        <v>0</v>
      </c>
      <c r="K74" s="16">
        <v>1</v>
      </c>
      <c r="L74" s="91"/>
      <c r="M74" s="93"/>
      <c r="N74" s="78"/>
      <c r="O74" s="15"/>
      <c r="P74" s="15"/>
      <c r="Q74" s="93"/>
      <c r="R74" s="93"/>
      <c r="S74" s="15"/>
      <c r="T74" s="15"/>
      <c r="U74" s="15"/>
      <c r="V74" s="15"/>
      <c r="W74" s="93"/>
      <c r="X74" s="15"/>
      <c r="Y74" s="15"/>
      <c r="Z74" s="93"/>
      <c r="AA74" s="93"/>
      <c r="AB74" s="93"/>
      <c r="AC74" s="93"/>
      <c r="AD74" s="93"/>
      <c r="AE74" s="93"/>
      <c r="AF74" s="15"/>
      <c r="AG74" s="15"/>
      <c r="AH74" s="7" t="s">
        <v>637</v>
      </c>
      <c r="AI74" s="93"/>
      <c r="AJ74" s="93"/>
    </row>
    <row r="75" spans="2:36" ht="38.25" x14ac:dyDescent="0.2">
      <c r="B75" s="6" t="s">
        <v>41</v>
      </c>
      <c r="C75" s="6" t="s">
        <v>40</v>
      </c>
      <c r="D75" s="91"/>
      <c r="E75" s="22" t="s">
        <v>614</v>
      </c>
      <c r="F75" s="91"/>
      <c r="G75" s="17" t="s">
        <v>62</v>
      </c>
      <c r="H75" s="91"/>
      <c r="I75" s="16" t="s">
        <v>22</v>
      </c>
      <c r="J75" s="16">
        <v>0</v>
      </c>
      <c r="K75" s="16">
        <v>1</v>
      </c>
      <c r="L75" s="91"/>
      <c r="M75" s="93"/>
      <c r="N75" s="78"/>
      <c r="O75" s="15"/>
      <c r="P75" s="15"/>
      <c r="Q75" s="93"/>
      <c r="R75" s="93"/>
      <c r="S75" s="15"/>
      <c r="T75" s="15"/>
      <c r="U75" s="15"/>
      <c r="V75" s="15"/>
      <c r="W75" s="93"/>
      <c r="X75" s="15"/>
      <c r="Y75" s="15"/>
      <c r="Z75" s="93"/>
      <c r="AA75" s="93"/>
      <c r="AB75" s="93"/>
      <c r="AC75" s="93"/>
      <c r="AD75" s="93"/>
      <c r="AE75" s="93"/>
      <c r="AF75" s="15"/>
      <c r="AG75" s="15"/>
      <c r="AH75" s="7" t="s">
        <v>637</v>
      </c>
      <c r="AI75" s="93"/>
      <c r="AJ75" s="93"/>
    </row>
    <row r="76" spans="2:36" ht="38.25" x14ac:dyDescent="0.2">
      <c r="B76" s="6" t="s">
        <v>41</v>
      </c>
      <c r="C76" s="6" t="s">
        <v>40</v>
      </c>
      <c r="D76" s="91"/>
      <c r="E76" s="22" t="s">
        <v>614</v>
      </c>
      <c r="F76" s="91"/>
      <c r="G76" s="17" t="s">
        <v>61</v>
      </c>
      <c r="H76" s="91"/>
      <c r="I76" s="16" t="s">
        <v>22</v>
      </c>
      <c r="J76" s="16">
        <v>0</v>
      </c>
      <c r="K76" s="16">
        <v>1</v>
      </c>
      <c r="L76" s="91"/>
      <c r="M76" s="93"/>
      <c r="N76" s="78"/>
      <c r="O76" s="15"/>
      <c r="P76" s="15"/>
      <c r="Q76" s="93"/>
      <c r="R76" s="93"/>
      <c r="S76" s="15"/>
      <c r="T76" s="15"/>
      <c r="U76" s="15"/>
      <c r="V76" s="15"/>
      <c r="W76" s="93"/>
      <c r="X76" s="15"/>
      <c r="Y76" s="15"/>
      <c r="Z76" s="93"/>
      <c r="AA76" s="93"/>
      <c r="AB76" s="93"/>
      <c r="AC76" s="93"/>
      <c r="AD76" s="93"/>
      <c r="AE76" s="93"/>
      <c r="AF76" s="15"/>
      <c r="AG76" s="15"/>
      <c r="AH76" s="7" t="s">
        <v>637</v>
      </c>
      <c r="AI76" s="93"/>
      <c r="AJ76" s="93"/>
    </row>
    <row r="77" spans="2:36" ht="38.25" x14ac:dyDescent="0.2">
      <c r="B77" s="6" t="s">
        <v>41</v>
      </c>
      <c r="C77" s="6" t="s">
        <v>40</v>
      </c>
      <c r="D77" s="91"/>
      <c r="E77" s="22" t="s">
        <v>614</v>
      </c>
      <c r="F77" s="91"/>
      <c r="G77" s="17" t="s">
        <v>60</v>
      </c>
      <c r="H77" s="91"/>
      <c r="I77" s="16" t="s">
        <v>22</v>
      </c>
      <c r="J77" s="16">
        <v>1</v>
      </c>
      <c r="K77" s="16">
        <v>3</v>
      </c>
      <c r="L77" s="91"/>
      <c r="M77" s="93"/>
      <c r="N77" s="78"/>
      <c r="O77" s="15"/>
      <c r="P77" s="15"/>
      <c r="Q77" s="93"/>
      <c r="R77" s="93"/>
      <c r="S77" s="15"/>
      <c r="T77" s="15"/>
      <c r="U77" s="15"/>
      <c r="V77" s="15"/>
      <c r="W77" s="93"/>
      <c r="X77" s="15"/>
      <c r="Y77" s="15"/>
      <c r="Z77" s="93"/>
      <c r="AA77" s="93"/>
      <c r="AB77" s="93"/>
      <c r="AC77" s="93"/>
      <c r="AD77" s="93"/>
      <c r="AE77" s="93"/>
      <c r="AF77" s="15"/>
      <c r="AG77" s="15"/>
      <c r="AH77" s="7" t="s">
        <v>637</v>
      </c>
      <c r="AI77" s="93"/>
      <c r="AJ77" s="93"/>
    </row>
    <row r="78" spans="2:36" ht="38.25" x14ac:dyDescent="0.2">
      <c r="B78" s="6" t="s">
        <v>41</v>
      </c>
      <c r="C78" s="6" t="s">
        <v>40</v>
      </c>
      <c r="D78" s="91"/>
      <c r="E78" s="22" t="s">
        <v>614</v>
      </c>
      <c r="F78" s="91"/>
      <c r="G78" s="17" t="s">
        <v>59</v>
      </c>
      <c r="H78" s="91"/>
      <c r="I78" s="16" t="s">
        <v>22</v>
      </c>
      <c r="J78" s="16">
        <v>1</v>
      </c>
      <c r="K78" s="16">
        <v>4</v>
      </c>
      <c r="L78" s="91"/>
      <c r="M78" s="93"/>
      <c r="N78" s="78"/>
      <c r="O78" s="15"/>
      <c r="P78" s="15"/>
      <c r="Q78" s="93"/>
      <c r="R78" s="93"/>
      <c r="S78" s="15"/>
      <c r="T78" s="15"/>
      <c r="U78" s="15"/>
      <c r="V78" s="15"/>
      <c r="W78" s="93"/>
      <c r="X78" s="15"/>
      <c r="Y78" s="15"/>
      <c r="Z78" s="93"/>
      <c r="AA78" s="93"/>
      <c r="AB78" s="93"/>
      <c r="AC78" s="93"/>
      <c r="AD78" s="93"/>
      <c r="AE78" s="93"/>
      <c r="AF78" s="15"/>
      <c r="AG78" s="15"/>
      <c r="AH78" s="7" t="s">
        <v>637</v>
      </c>
      <c r="AI78" s="93"/>
      <c r="AJ78" s="93"/>
    </row>
    <row r="79" spans="2:36" ht="38.25" x14ac:dyDescent="0.2">
      <c r="B79" s="6" t="s">
        <v>41</v>
      </c>
      <c r="C79" s="6" t="s">
        <v>40</v>
      </c>
      <c r="D79" s="91"/>
      <c r="E79" s="22" t="s">
        <v>614</v>
      </c>
      <c r="F79" s="91"/>
      <c r="G79" s="17" t="s">
        <v>58</v>
      </c>
      <c r="H79" s="91"/>
      <c r="I79" s="16" t="s">
        <v>22</v>
      </c>
      <c r="J79" s="16">
        <v>0</v>
      </c>
      <c r="K79" s="16">
        <v>1</v>
      </c>
      <c r="L79" s="91"/>
      <c r="M79" s="93"/>
      <c r="N79" s="78"/>
      <c r="O79" s="15"/>
      <c r="P79" s="15"/>
      <c r="Q79" s="93"/>
      <c r="R79" s="93"/>
      <c r="S79" s="15"/>
      <c r="T79" s="15"/>
      <c r="U79" s="15"/>
      <c r="V79" s="15"/>
      <c r="W79" s="93"/>
      <c r="X79" s="15"/>
      <c r="Y79" s="15"/>
      <c r="Z79" s="93"/>
      <c r="AA79" s="93"/>
      <c r="AB79" s="93"/>
      <c r="AC79" s="93"/>
      <c r="AD79" s="93"/>
      <c r="AE79" s="93"/>
      <c r="AF79" s="15"/>
      <c r="AG79" s="15"/>
      <c r="AH79" s="7" t="s">
        <v>637</v>
      </c>
      <c r="AI79" s="93"/>
      <c r="AJ79" s="93"/>
    </row>
    <row r="80" spans="2:36" ht="38.25" x14ac:dyDescent="0.2">
      <c r="B80" s="6" t="s">
        <v>41</v>
      </c>
      <c r="C80" s="6" t="s">
        <v>40</v>
      </c>
      <c r="D80" s="91"/>
      <c r="E80" s="22" t="s">
        <v>614</v>
      </c>
      <c r="F80" s="91"/>
      <c r="G80" s="17" t="s">
        <v>57</v>
      </c>
      <c r="H80" s="91"/>
      <c r="I80" s="16" t="s">
        <v>22</v>
      </c>
      <c r="J80" s="16">
        <v>4</v>
      </c>
      <c r="K80" s="16">
        <v>4</v>
      </c>
      <c r="L80" s="91"/>
      <c r="M80" s="93"/>
      <c r="N80" s="78"/>
      <c r="O80" s="15"/>
      <c r="P80" s="15"/>
      <c r="Q80" s="93"/>
      <c r="R80" s="93"/>
      <c r="S80" s="15"/>
      <c r="T80" s="15"/>
      <c r="U80" s="15"/>
      <c r="V80" s="15"/>
      <c r="W80" s="93"/>
      <c r="X80" s="15"/>
      <c r="Y80" s="15"/>
      <c r="Z80" s="93"/>
      <c r="AA80" s="93"/>
      <c r="AB80" s="93"/>
      <c r="AC80" s="93"/>
      <c r="AD80" s="93"/>
      <c r="AE80" s="93"/>
      <c r="AF80" s="15"/>
      <c r="AG80" s="15"/>
      <c r="AH80" s="7" t="s">
        <v>637</v>
      </c>
      <c r="AI80" s="93"/>
      <c r="AJ80" s="93"/>
    </row>
    <row r="81" spans="2:36" ht="38.25" x14ac:dyDescent="0.2">
      <c r="B81" s="6" t="s">
        <v>41</v>
      </c>
      <c r="C81" s="6" t="s">
        <v>40</v>
      </c>
      <c r="D81" s="91"/>
      <c r="E81" s="22" t="s">
        <v>614</v>
      </c>
      <c r="F81" s="91"/>
      <c r="G81" s="17" t="s">
        <v>56</v>
      </c>
      <c r="H81" s="91"/>
      <c r="I81" s="16" t="s">
        <v>22</v>
      </c>
      <c r="J81" s="16">
        <v>1</v>
      </c>
      <c r="K81" s="16">
        <v>1</v>
      </c>
      <c r="L81" s="91"/>
      <c r="M81" s="93"/>
      <c r="N81" s="78"/>
      <c r="O81" s="15"/>
      <c r="P81" s="15"/>
      <c r="Q81" s="93"/>
      <c r="R81" s="93"/>
      <c r="S81" s="15"/>
      <c r="T81" s="15"/>
      <c r="U81" s="15"/>
      <c r="V81" s="15"/>
      <c r="W81" s="93"/>
      <c r="X81" s="15"/>
      <c r="Y81" s="15"/>
      <c r="Z81" s="93"/>
      <c r="AA81" s="93"/>
      <c r="AB81" s="93"/>
      <c r="AC81" s="93"/>
      <c r="AD81" s="93"/>
      <c r="AE81" s="93"/>
      <c r="AF81" s="15"/>
      <c r="AG81" s="15"/>
      <c r="AH81" s="7" t="s">
        <v>637</v>
      </c>
      <c r="AI81" s="93"/>
      <c r="AJ81" s="93"/>
    </row>
    <row r="82" spans="2:36" ht="38.25" x14ac:dyDescent="0.2">
      <c r="B82" s="6" t="s">
        <v>26</v>
      </c>
      <c r="C82" s="25" t="s">
        <v>25</v>
      </c>
      <c r="D82" s="91"/>
      <c r="E82" s="22" t="s">
        <v>24</v>
      </c>
      <c r="F82" s="91"/>
      <c r="G82" s="19" t="s">
        <v>36</v>
      </c>
      <c r="H82" s="91"/>
      <c r="I82" s="19" t="s">
        <v>22</v>
      </c>
      <c r="J82" s="19">
        <v>0</v>
      </c>
      <c r="K82" s="19">
        <v>6</v>
      </c>
      <c r="L82" s="91"/>
      <c r="M82" s="93"/>
      <c r="N82" s="78"/>
      <c r="O82" s="15"/>
      <c r="P82" s="15"/>
      <c r="Q82" s="93"/>
      <c r="R82" s="93"/>
      <c r="S82" s="15"/>
      <c r="T82" s="15"/>
      <c r="U82" s="15"/>
      <c r="V82" s="15"/>
      <c r="W82" s="93"/>
      <c r="X82" s="15"/>
      <c r="Y82" s="15"/>
      <c r="Z82" s="93"/>
      <c r="AA82" s="93"/>
      <c r="AB82" s="93"/>
      <c r="AC82" s="93"/>
      <c r="AD82" s="93"/>
      <c r="AE82" s="93"/>
      <c r="AF82" s="15"/>
      <c r="AG82" s="15"/>
      <c r="AH82" s="7" t="s">
        <v>637</v>
      </c>
      <c r="AI82" s="93"/>
      <c r="AJ82" s="93"/>
    </row>
  </sheetData>
  <autoFilter ref="A8:BE8" xr:uid="{00000000-0009-0000-0000-000001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3:AJ9"/>
  <sheetViews>
    <sheetView topLeftCell="AA1" zoomScale="85" zoomScaleNormal="85" workbookViewId="0">
      <selection activeCell="AI9" activeCellId="8" sqref="D9 F9 H9 L9:M9 Q9 R9 W9 Z9:AE9 AI9"/>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16" style="2" customWidth="1"/>
    <col min="9" max="9" width="13.140625" style="84" customWidth="1"/>
    <col min="10" max="11" width="15.28515625" style="84"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82"/>
      <c r="J3" s="82"/>
      <c r="K3" s="82"/>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654</v>
      </c>
      <c r="D4" s="41"/>
      <c r="E4" s="41"/>
      <c r="F4" s="41"/>
      <c r="G4" s="42"/>
      <c r="H4" s="42"/>
      <c r="I4" s="83"/>
      <c r="J4" s="83"/>
      <c r="K4" s="83"/>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38.25" x14ac:dyDescent="0.2">
      <c r="B9" s="6" t="s">
        <v>41</v>
      </c>
      <c r="C9" s="6" t="s">
        <v>40</v>
      </c>
      <c r="D9" s="91"/>
      <c r="E9" s="7" t="s">
        <v>612</v>
      </c>
      <c r="F9" s="91"/>
      <c r="G9" s="17" t="s">
        <v>123</v>
      </c>
      <c r="H9" s="93"/>
      <c r="I9" s="16" t="s">
        <v>22</v>
      </c>
      <c r="J9" s="16">
        <v>1</v>
      </c>
      <c r="K9" s="16">
        <v>1</v>
      </c>
      <c r="L9" s="93"/>
      <c r="M9" s="100"/>
      <c r="N9" s="31"/>
      <c r="O9" s="31"/>
      <c r="P9" s="7"/>
      <c r="Q9" s="100"/>
      <c r="R9" s="100"/>
      <c r="S9" s="7"/>
      <c r="T9" s="7"/>
      <c r="U9" s="7"/>
      <c r="V9" s="7"/>
      <c r="W9" s="100"/>
      <c r="X9" s="7"/>
      <c r="Y9" s="7"/>
      <c r="Z9" s="99"/>
      <c r="AA9" s="100"/>
      <c r="AB9" s="100"/>
      <c r="AC9" s="100"/>
      <c r="AD9" s="100"/>
      <c r="AE9" s="100"/>
      <c r="AF9" s="7"/>
      <c r="AG9" s="7"/>
      <c r="AH9" s="16" t="s">
        <v>122</v>
      </c>
      <c r="AI9" s="100"/>
      <c r="AJ9" s="7"/>
    </row>
  </sheetData>
  <autoFilter ref="A8:BE8" xr:uid="{00000000-0009-0000-0000-000013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3:AJ33"/>
  <sheetViews>
    <sheetView zoomScale="85" zoomScaleNormal="85" workbookViewId="0">
      <selection activeCell="AF11" sqref="AF11"/>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16" style="2" customWidth="1"/>
    <col min="9" max="9" width="13.140625" style="84" customWidth="1"/>
    <col min="10" max="11" width="15.28515625" style="84"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82"/>
      <c r="J3" s="82"/>
      <c r="K3" s="82"/>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63</v>
      </c>
      <c r="D4" s="41"/>
      <c r="E4" s="41"/>
      <c r="F4" s="41"/>
      <c r="G4" s="42"/>
      <c r="H4" s="42"/>
      <c r="I4" s="83"/>
      <c r="J4" s="83"/>
      <c r="K4" s="83"/>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51" x14ac:dyDescent="0.2">
      <c r="B9" s="6" t="s">
        <v>488</v>
      </c>
      <c r="C9" s="6" t="s">
        <v>558</v>
      </c>
      <c r="D9" s="91"/>
      <c r="E9" s="7" t="s">
        <v>570</v>
      </c>
      <c r="F9" s="91"/>
      <c r="G9" s="17" t="s">
        <v>573</v>
      </c>
      <c r="H9" s="93"/>
      <c r="I9" s="17" t="s">
        <v>22</v>
      </c>
      <c r="J9" s="16">
        <v>1740</v>
      </c>
      <c r="K9" s="16">
        <v>1900</v>
      </c>
      <c r="L9" s="93"/>
      <c r="M9" s="100"/>
      <c r="N9" s="31"/>
      <c r="O9" s="31"/>
      <c r="P9" s="7"/>
      <c r="Q9" s="100"/>
      <c r="R9" s="100"/>
      <c r="S9" s="7"/>
      <c r="T9" s="7"/>
      <c r="U9" s="7"/>
      <c r="V9" s="7"/>
      <c r="W9" s="100"/>
      <c r="X9" s="7"/>
      <c r="Y9" s="7"/>
      <c r="Z9" s="99"/>
      <c r="AA9" s="100"/>
      <c r="AB9" s="100"/>
      <c r="AC9" s="100"/>
      <c r="AD9" s="100"/>
      <c r="AE9" s="100"/>
      <c r="AF9" s="7"/>
      <c r="AG9" s="7"/>
      <c r="AH9" s="16" t="s">
        <v>63</v>
      </c>
      <c r="AI9" s="100"/>
      <c r="AJ9" s="7"/>
    </row>
    <row r="10" spans="1:36" ht="51" x14ac:dyDescent="0.2">
      <c r="B10" s="6" t="s">
        <v>488</v>
      </c>
      <c r="C10" s="6" t="s">
        <v>558</v>
      </c>
      <c r="D10" s="91"/>
      <c r="E10" s="7" t="s">
        <v>570</v>
      </c>
      <c r="F10" s="91"/>
      <c r="G10" s="17" t="s">
        <v>572</v>
      </c>
      <c r="H10" s="91"/>
      <c r="I10" s="17" t="s">
        <v>22</v>
      </c>
      <c r="J10" s="16">
        <v>0</v>
      </c>
      <c r="K10" s="16">
        <v>1</v>
      </c>
      <c r="L10" s="91"/>
      <c r="M10" s="93"/>
      <c r="N10" s="78"/>
      <c r="O10" s="15"/>
      <c r="P10" s="15"/>
      <c r="Q10" s="93"/>
      <c r="R10" s="93"/>
      <c r="S10" s="15"/>
      <c r="T10" s="15"/>
      <c r="U10" s="15"/>
      <c r="V10" s="15"/>
      <c r="W10" s="93"/>
      <c r="X10" s="15"/>
      <c r="Y10" s="15"/>
      <c r="Z10" s="93"/>
      <c r="AA10" s="93"/>
      <c r="AB10" s="93"/>
      <c r="AC10" s="93"/>
      <c r="AD10" s="93"/>
      <c r="AE10" s="93"/>
      <c r="AF10" s="15"/>
      <c r="AG10" s="15"/>
      <c r="AH10" s="16" t="s">
        <v>63</v>
      </c>
      <c r="AI10" s="93"/>
      <c r="AJ10" s="15"/>
    </row>
    <row r="11" spans="1:36" ht="51" x14ac:dyDescent="0.2">
      <c r="B11" s="6" t="s">
        <v>488</v>
      </c>
      <c r="C11" s="6" t="s">
        <v>558</v>
      </c>
      <c r="D11" s="91"/>
      <c r="E11" s="7" t="s">
        <v>570</v>
      </c>
      <c r="F11" s="91"/>
      <c r="G11" s="17" t="s">
        <v>571</v>
      </c>
      <c r="H11" s="91"/>
      <c r="I11" s="17" t="s">
        <v>22</v>
      </c>
      <c r="J11" s="16">
        <v>1740</v>
      </c>
      <c r="K11" s="16">
        <v>1900</v>
      </c>
      <c r="L11" s="91"/>
      <c r="M11" s="93"/>
      <c r="N11" s="78"/>
      <c r="O11" s="15"/>
      <c r="P11" s="15"/>
      <c r="Q11" s="93"/>
      <c r="R11" s="93"/>
      <c r="S11" s="15"/>
      <c r="T11" s="15"/>
      <c r="U11" s="15"/>
      <c r="V11" s="15"/>
      <c r="W11" s="93"/>
      <c r="X11" s="15"/>
      <c r="Y11" s="15"/>
      <c r="Z11" s="93"/>
      <c r="AA11" s="93"/>
      <c r="AB11" s="93"/>
      <c r="AC11" s="93"/>
      <c r="AD11" s="93"/>
      <c r="AE11" s="93"/>
      <c r="AF11" s="15"/>
      <c r="AG11" s="15"/>
      <c r="AH11" s="16" t="s">
        <v>63</v>
      </c>
      <c r="AI11" s="93"/>
      <c r="AJ11" s="15"/>
    </row>
    <row r="12" spans="1:36" ht="51" x14ac:dyDescent="0.2">
      <c r="B12" s="6" t="s">
        <v>488</v>
      </c>
      <c r="C12" s="6" t="s">
        <v>558</v>
      </c>
      <c r="D12" s="91"/>
      <c r="E12" s="7" t="s">
        <v>570</v>
      </c>
      <c r="F12" s="91"/>
      <c r="G12" s="17" t="s">
        <v>569</v>
      </c>
      <c r="H12" s="91"/>
      <c r="I12" s="17" t="s">
        <v>49</v>
      </c>
      <c r="J12" s="16">
        <v>1</v>
      </c>
      <c r="K12" s="16">
        <v>1</v>
      </c>
      <c r="L12" s="91"/>
      <c r="M12" s="93"/>
      <c r="N12" s="78"/>
      <c r="O12" s="15"/>
      <c r="P12" s="15"/>
      <c r="Q12" s="93"/>
      <c r="R12" s="93"/>
      <c r="S12" s="15"/>
      <c r="T12" s="15"/>
      <c r="U12" s="15"/>
      <c r="V12" s="15"/>
      <c r="W12" s="93"/>
      <c r="X12" s="15"/>
      <c r="Y12" s="15"/>
      <c r="Z12" s="93"/>
      <c r="AA12" s="93"/>
      <c r="AB12" s="93"/>
      <c r="AC12" s="93"/>
      <c r="AD12" s="93"/>
      <c r="AE12" s="93"/>
      <c r="AF12" s="15"/>
      <c r="AG12" s="15"/>
      <c r="AH12" s="16" t="s">
        <v>63</v>
      </c>
      <c r="AI12" s="93"/>
      <c r="AJ12" s="15"/>
    </row>
    <row r="13" spans="1:36" ht="38.25" x14ac:dyDescent="0.2">
      <c r="B13" s="6" t="s">
        <v>488</v>
      </c>
      <c r="C13" s="6" t="s">
        <v>558</v>
      </c>
      <c r="D13" s="91"/>
      <c r="E13" s="7" t="s">
        <v>564</v>
      </c>
      <c r="F13" s="91"/>
      <c r="G13" s="17" t="s">
        <v>568</v>
      </c>
      <c r="H13" s="91"/>
      <c r="I13" s="16" t="s">
        <v>22</v>
      </c>
      <c r="J13" s="16">
        <v>0</v>
      </c>
      <c r="K13" s="16">
        <v>1</v>
      </c>
      <c r="L13" s="91"/>
      <c r="M13" s="93"/>
      <c r="N13" s="78"/>
      <c r="O13" s="15"/>
      <c r="P13" s="15"/>
      <c r="Q13" s="93"/>
      <c r="R13" s="93"/>
      <c r="S13" s="15"/>
      <c r="T13" s="15"/>
      <c r="U13" s="15"/>
      <c r="V13" s="15"/>
      <c r="W13" s="93"/>
      <c r="X13" s="15"/>
      <c r="Y13" s="15"/>
      <c r="Z13" s="93"/>
      <c r="AA13" s="93"/>
      <c r="AB13" s="93"/>
      <c r="AC13" s="93"/>
      <c r="AD13" s="93"/>
      <c r="AE13" s="93"/>
      <c r="AF13" s="15"/>
      <c r="AG13" s="15"/>
      <c r="AH13" s="16" t="s">
        <v>63</v>
      </c>
      <c r="AI13" s="93"/>
      <c r="AJ13" s="15"/>
    </row>
    <row r="14" spans="1:36" ht="38.25" x14ac:dyDescent="0.2">
      <c r="B14" s="6" t="s">
        <v>488</v>
      </c>
      <c r="C14" s="6" t="s">
        <v>558</v>
      </c>
      <c r="D14" s="91"/>
      <c r="E14" s="7" t="s">
        <v>564</v>
      </c>
      <c r="F14" s="91"/>
      <c r="G14" s="17" t="s">
        <v>567</v>
      </c>
      <c r="H14" s="91"/>
      <c r="I14" s="16" t="s">
        <v>22</v>
      </c>
      <c r="J14" s="16">
        <v>0</v>
      </c>
      <c r="K14" s="16">
        <v>2</v>
      </c>
      <c r="L14" s="91"/>
      <c r="M14" s="93"/>
      <c r="N14" s="78"/>
      <c r="O14" s="15"/>
      <c r="P14" s="15"/>
      <c r="Q14" s="93"/>
      <c r="R14" s="93"/>
      <c r="S14" s="15"/>
      <c r="T14" s="15"/>
      <c r="U14" s="15"/>
      <c r="V14" s="15"/>
      <c r="W14" s="93"/>
      <c r="X14" s="15"/>
      <c r="Y14" s="15"/>
      <c r="Z14" s="93"/>
      <c r="AA14" s="93"/>
      <c r="AB14" s="93"/>
      <c r="AC14" s="93"/>
      <c r="AD14" s="93"/>
      <c r="AE14" s="93"/>
      <c r="AF14" s="15"/>
      <c r="AG14" s="15"/>
      <c r="AH14" s="16" t="s">
        <v>566</v>
      </c>
      <c r="AI14" s="93"/>
      <c r="AJ14" s="15"/>
    </row>
    <row r="15" spans="1:36" ht="38.25" x14ac:dyDescent="0.2">
      <c r="B15" s="6" t="s">
        <v>488</v>
      </c>
      <c r="C15" s="6" t="s">
        <v>558</v>
      </c>
      <c r="D15" s="91"/>
      <c r="E15" s="7" t="s">
        <v>564</v>
      </c>
      <c r="F15" s="91"/>
      <c r="G15" s="17" t="s">
        <v>565</v>
      </c>
      <c r="H15" s="91"/>
      <c r="I15" s="16" t="s">
        <v>22</v>
      </c>
      <c r="J15" s="16">
        <v>0</v>
      </c>
      <c r="K15" s="16">
        <v>3</v>
      </c>
      <c r="L15" s="91"/>
      <c r="M15" s="93"/>
      <c r="N15" s="78"/>
      <c r="O15" s="15"/>
      <c r="P15" s="15"/>
      <c r="Q15" s="93"/>
      <c r="R15" s="93"/>
      <c r="S15" s="15"/>
      <c r="T15" s="15"/>
      <c r="U15" s="15"/>
      <c r="V15" s="15"/>
      <c r="W15" s="93"/>
      <c r="X15" s="15"/>
      <c r="Y15" s="15"/>
      <c r="Z15" s="93"/>
      <c r="AA15" s="93"/>
      <c r="AB15" s="93"/>
      <c r="AC15" s="93"/>
      <c r="AD15" s="93"/>
      <c r="AE15" s="93"/>
      <c r="AF15" s="15"/>
      <c r="AG15" s="15"/>
      <c r="AH15" s="16" t="s">
        <v>63</v>
      </c>
      <c r="AI15" s="93"/>
      <c r="AJ15" s="15"/>
    </row>
    <row r="16" spans="1:36" ht="38.25" x14ac:dyDescent="0.2">
      <c r="B16" s="6" t="s">
        <v>488</v>
      </c>
      <c r="C16" s="6" t="s">
        <v>558</v>
      </c>
      <c r="D16" s="91"/>
      <c r="E16" s="7" t="s">
        <v>557</v>
      </c>
      <c r="F16" s="91"/>
      <c r="G16" s="19" t="s">
        <v>562</v>
      </c>
      <c r="H16" s="91"/>
      <c r="I16" s="5" t="s">
        <v>22</v>
      </c>
      <c r="J16" s="5">
        <v>1</v>
      </c>
      <c r="K16" s="5">
        <v>1</v>
      </c>
      <c r="L16" s="91"/>
      <c r="M16" s="93"/>
      <c r="N16" s="78"/>
      <c r="O16" s="15"/>
      <c r="P16" s="15"/>
      <c r="Q16" s="93"/>
      <c r="R16" s="93"/>
      <c r="S16" s="15"/>
      <c r="T16" s="15"/>
      <c r="U16" s="15"/>
      <c r="V16" s="15"/>
      <c r="W16" s="93"/>
      <c r="X16" s="15"/>
      <c r="Y16" s="15"/>
      <c r="Z16" s="93"/>
      <c r="AA16" s="93"/>
      <c r="AB16" s="93"/>
      <c r="AC16" s="93"/>
      <c r="AD16" s="93"/>
      <c r="AE16" s="93"/>
      <c r="AF16" s="15"/>
      <c r="AG16" s="15"/>
      <c r="AH16" s="5" t="s">
        <v>63</v>
      </c>
      <c r="AI16" s="93"/>
      <c r="AJ16" s="15"/>
    </row>
    <row r="17" spans="2:36" ht="38.25" x14ac:dyDescent="0.2">
      <c r="B17" s="6" t="s">
        <v>488</v>
      </c>
      <c r="C17" s="6" t="s">
        <v>558</v>
      </c>
      <c r="D17" s="91"/>
      <c r="E17" s="7" t="s">
        <v>557</v>
      </c>
      <c r="F17" s="91"/>
      <c r="G17" s="19" t="s">
        <v>561</v>
      </c>
      <c r="H17" s="91"/>
      <c r="I17" s="5" t="s">
        <v>22</v>
      </c>
      <c r="J17" s="5">
        <v>1</v>
      </c>
      <c r="K17" s="5">
        <v>1</v>
      </c>
      <c r="L17" s="91"/>
      <c r="M17" s="93"/>
      <c r="N17" s="78"/>
      <c r="O17" s="15"/>
      <c r="P17" s="15"/>
      <c r="Q17" s="93"/>
      <c r="R17" s="93"/>
      <c r="S17" s="15"/>
      <c r="T17" s="15"/>
      <c r="U17" s="15"/>
      <c r="V17" s="15"/>
      <c r="W17" s="93"/>
      <c r="X17" s="15"/>
      <c r="Y17" s="15"/>
      <c r="Z17" s="93"/>
      <c r="AA17" s="93"/>
      <c r="AB17" s="93"/>
      <c r="AC17" s="93"/>
      <c r="AD17" s="93"/>
      <c r="AE17" s="93"/>
      <c r="AF17" s="15"/>
      <c r="AG17" s="15"/>
      <c r="AH17" s="5" t="s">
        <v>63</v>
      </c>
      <c r="AI17" s="93"/>
      <c r="AJ17" s="15"/>
    </row>
    <row r="18" spans="2:36" ht="38.25" x14ac:dyDescent="0.2">
      <c r="B18" s="6" t="s">
        <v>488</v>
      </c>
      <c r="C18" s="6" t="s">
        <v>558</v>
      </c>
      <c r="D18" s="91"/>
      <c r="E18" s="7" t="s">
        <v>557</v>
      </c>
      <c r="F18" s="91"/>
      <c r="G18" s="19" t="s">
        <v>560</v>
      </c>
      <c r="H18" s="91"/>
      <c r="I18" s="5" t="s">
        <v>22</v>
      </c>
      <c r="J18" s="5">
        <v>0</v>
      </c>
      <c r="K18" s="5">
        <v>1</v>
      </c>
      <c r="L18" s="91"/>
      <c r="M18" s="93"/>
      <c r="N18" s="78"/>
      <c r="O18" s="15"/>
      <c r="P18" s="15"/>
      <c r="Q18" s="93"/>
      <c r="R18" s="93"/>
      <c r="S18" s="15"/>
      <c r="T18" s="15"/>
      <c r="U18" s="15"/>
      <c r="V18" s="15"/>
      <c r="W18" s="93"/>
      <c r="X18" s="15"/>
      <c r="Y18" s="15"/>
      <c r="Z18" s="93"/>
      <c r="AA18" s="93"/>
      <c r="AB18" s="93"/>
      <c r="AC18" s="93"/>
      <c r="AD18" s="93"/>
      <c r="AE18" s="93"/>
      <c r="AF18" s="15"/>
      <c r="AG18" s="15"/>
      <c r="AH18" s="5" t="s">
        <v>63</v>
      </c>
      <c r="AI18" s="93"/>
      <c r="AJ18" s="15"/>
    </row>
    <row r="19" spans="2:36" ht="38.25" x14ac:dyDescent="0.2">
      <c r="B19" s="6" t="s">
        <v>488</v>
      </c>
      <c r="C19" s="6" t="s">
        <v>558</v>
      </c>
      <c r="D19" s="91"/>
      <c r="E19" s="7" t="s">
        <v>557</v>
      </c>
      <c r="F19" s="91"/>
      <c r="G19" s="19" t="s">
        <v>559</v>
      </c>
      <c r="H19" s="91"/>
      <c r="I19" s="5" t="s">
        <v>49</v>
      </c>
      <c r="J19" s="5">
        <v>1</v>
      </c>
      <c r="K19" s="5">
        <v>5</v>
      </c>
      <c r="L19" s="91"/>
      <c r="M19" s="93"/>
      <c r="N19" s="78"/>
      <c r="O19" s="15"/>
      <c r="P19" s="15"/>
      <c r="Q19" s="93"/>
      <c r="R19" s="93"/>
      <c r="S19" s="15"/>
      <c r="T19" s="15"/>
      <c r="U19" s="15"/>
      <c r="V19" s="15"/>
      <c r="W19" s="93"/>
      <c r="X19" s="15"/>
      <c r="Y19" s="15"/>
      <c r="Z19" s="93"/>
      <c r="AA19" s="93"/>
      <c r="AB19" s="93"/>
      <c r="AC19" s="93"/>
      <c r="AD19" s="93"/>
      <c r="AE19" s="93"/>
      <c r="AF19" s="15"/>
      <c r="AG19" s="15"/>
      <c r="AH19" s="5" t="s">
        <v>63</v>
      </c>
      <c r="AI19" s="93"/>
      <c r="AJ19" s="15"/>
    </row>
    <row r="20" spans="2:36" ht="38.25" x14ac:dyDescent="0.2">
      <c r="B20" s="25" t="s">
        <v>322</v>
      </c>
      <c r="C20" s="6" t="s">
        <v>366</v>
      </c>
      <c r="D20" s="91"/>
      <c r="E20" s="24" t="s">
        <v>368</v>
      </c>
      <c r="F20" s="91"/>
      <c r="G20" s="19" t="s">
        <v>369</v>
      </c>
      <c r="H20" s="91"/>
      <c r="I20" s="5" t="s">
        <v>22</v>
      </c>
      <c r="J20" s="5">
        <v>13</v>
      </c>
      <c r="K20" s="5">
        <v>13</v>
      </c>
      <c r="L20" s="91"/>
      <c r="M20" s="93"/>
      <c r="N20" s="78"/>
      <c r="O20" s="15"/>
      <c r="P20" s="15"/>
      <c r="Q20" s="93"/>
      <c r="R20" s="93"/>
      <c r="S20" s="15"/>
      <c r="T20" s="15"/>
      <c r="U20" s="15"/>
      <c r="V20" s="15"/>
      <c r="W20" s="93"/>
      <c r="X20" s="15"/>
      <c r="Y20" s="15"/>
      <c r="Z20" s="93"/>
      <c r="AA20" s="93"/>
      <c r="AB20" s="93"/>
      <c r="AC20" s="93"/>
      <c r="AD20" s="93"/>
      <c r="AE20" s="93"/>
      <c r="AF20" s="15"/>
      <c r="AG20" s="15"/>
      <c r="AH20" s="5" t="s">
        <v>63</v>
      </c>
      <c r="AI20" s="93"/>
      <c r="AJ20" s="15"/>
    </row>
    <row r="21" spans="2:36" ht="38.25" x14ac:dyDescent="0.2">
      <c r="B21" s="25" t="s">
        <v>322</v>
      </c>
      <c r="C21" s="6" t="s">
        <v>366</v>
      </c>
      <c r="D21" s="91"/>
      <c r="E21" s="24" t="s">
        <v>368</v>
      </c>
      <c r="F21" s="91"/>
      <c r="G21" s="19" t="s">
        <v>367</v>
      </c>
      <c r="H21" s="91"/>
      <c r="I21" s="5" t="s">
        <v>22</v>
      </c>
      <c r="J21" s="5">
        <v>0</v>
      </c>
      <c r="K21" s="5">
        <v>1</v>
      </c>
      <c r="L21" s="91"/>
      <c r="M21" s="93"/>
      <c r="N21" s="78"/>
      <c r="O21" s="15"/>
      <c r="P21" s="15"/>
      <c r="Q21" s="93"/>
      <c r="R21" s="93"/>
      <c r="S21" s="15"/>
      <c r="T21" s="15"/>
      <c r="U21" s="15"/>
      <c r="V21" s="15"/>
      <c r="W21" s="93"/>
      <c r="X21" s="15"/>
      <c r="Y21" s="15"/>
      <c r="Z21" s="93"/>
      <c r="AA21" s="93"/>
      <c r="AB21" s="93"/>
      <c r="AC21" s="93"/>
      <c r="AD21" s="93"/>
      <c r="AE21" s="93"/>
      <c r="AF21" s="15"/>
      <c r="AG21" s="15"/>
      <c r="AH21" s="5" t="s">
        <v>63</v>
      </c>
      <c r="AI21" s="93"/>
      <c r="AJ21" s="15"/>
    </row>
    <row r="22" spans="2:36" ht="63.75" x14ac:dyDescent="0.2">
      <c r="B22" s="6" t="s">
        <v>250</v>
      </c>
      <c r="C22" s="6" t="s">
        <v>291</v>
      </c>
      <c r="D22" s="91"/>
      <c r="E22" s="7" t="s">
        <v>290</v>
      </c>
      <c r="F22" s="91"/>
      <c r="G22" s="13" t="s">
        <v>293</v>
      </c>
      <c r="H22" s="91"/>
      <c r="I22" s="12" t="s">
        <v>22</v>
      </c>
      <c r="J22" s="12">
        <v>0</v>
      </c>
      <c r="K22" s="12">
        <v>1</v>
      </c>
      <c r="L22" s="91"/>
      <c r="M22" s="93"/>
      <c r="N22" s="78"/>
      <c r="O22" s="15"/>
      <c r="P22" s="15"/>
      <c r="Q22" s="93"/>
      <c r="R22" s="93"/>
      <c r="S22" s="15"/>
      <c r="T22" s="15"/>
      <c r="U22" s="15"/>
      <c r="V22" s="15"/>
      <c r="W22" s="93"/>
      <c r="X22" s="15"/>
      <c r="Y22" s="15"/>
      <c r="Z22" s="93"/>
      <c r="AA22" s="93"/>
      <c r="AB22" s="93"/>
      <c r="AC22" s="93"/>
      <c r="AD22" s="93"/>
      <c r="AE22" s="93"/>
      <c r="AF22" s="15"/>
      <c r="AG22" s="15"/>
      <c r="AH22" s="12" t="s">
        <v>63</v>
      </c>
      <c r="AI22" s="93"/>
      <c r="AJ22" s="15"/>
    </row>
    <row r="23" spans="2:36" ht="25.5" x14ac:dyDescent="0.2">
      <c r="B23" s="6" t="s">
        <v>250</v>
      </c>
      <c r="C23" s="20" t="s">
        <v>291</v>
      </c>
      <c r="D23" s="91"/>
      <c r="E23" s="22" t="s">
        <v>290</v>
      </c>
      <c r="F23" s="91"/>
      <c r="G23" s="7" t="s">
        <v>292</v>
      </c>
      <c r="H23" s="91"/>
      <c r="I23" s="12" t="s">
        <v>22</v>
      </c>
      <c r="J23" s="12">
        <v>0</v>
      </c>
      <c r="K23" s="14">
        <v>10000</v>
      </c>
      <c r="L23" s="91"/>
      <c r="M23" s="93"/>
      <c r="N23" s="78"/>
      <c r="O23" s="15"/>
      <c r="P23" s="15"/>
      <c r="Q23" s="93"/>
      <c r="R23" s="93"/>
      <c r="S23" s="15"/>
      <c r="T23" s="15"/>
      <c r="U23" s="15"/>
      <c r="V23" s="15"/>
      <c r="W23" s="93"/>
      <c r="X23" s="15"/>
      <c r="Y23" s="15"/>
      <c r="Z23" s="93"/>
      <c r="AA23" s="93"/>
      <c r="AB23" s="93"/>
      <c r="AC23" s="93"/>
      <c r="AD23" s="93"/>
      <c r="AE23" s="93"/>
      <c r="AF23" s="15"/>
      <c r="AG23" s="15"/>
      <c r="AH23" s="12" t="s">
        <v>63</v>
      </c>
      <c r="AI23" s="93"/>
      <c r="AJ23" s="15"/>
    </row>
    <row r="24" spans="2:36" ht="25.5" x14ac:dyDescent="0.2">
      <c r="B24" s="6" t="s">
        <v>250</v>
      </c>
      <c r="C24" s="20" t="s">
        <v>291</v>
      </c>
      <c r="D24" s="91"/>
      <c r="E24" s="22" t="s">
        <v>290</v>
      </c>
      <c r="F24" s="91"/>
      <c r="G24" s="13" t="s">
        <v>289</v>
      </c>
      <c r="H24" s="91"/>
      <c r="I24" s="12" t="s">
        <v>22</v>
      </c>
      <c r="J24" s="12">
        <v>0</v>
      </c>
      <c r="K24" s="12">
        <v>2</v>
      </c>
      <c r="L24" s="91"/>
      <c r="M24" s="93"/>
      <c r="N24" s="78"/>
      <c r="O24" s="15"/>
      <c r="P24" s="15"/>
      <c r="Q24" s="93"/>
      <c r="R24" s="93"/>
      <c r="S24" s="15"/>
      <c r="T24" s="15"/>
      <c r="U24" s="15"/>
      <c r="V24" s="15"/>
      <c r="W24" s="93"/>
      <c r="X24" s="15"/>
      <c r="Y24" s="15"/>
      <c r="Z24" s="93"/>
      <c r="AA24" s="93"/>
      <c r="AB24" s="93"/>
      <c r="AC24" s="93"/>
      <c r="AD24" s="93"/>
      <c r="AE24" s="93"/>
      <c r="AF24" s="15"/>
      <c r="AG24" s="15"/>
      <c r="AH24" s="12" t="s">
        <v>63</v>
      </c>
      <c r="AI24" s="93"/>
      <c r="AJ24" s="15"/>
    </row>
    <row r="25" spans="2:36" ht="38.25" x14ac:dyDescent="0.2">
      <c r="B25" s="25" t="s">
        <v>138</v>
      </c>
      <c r="C25" s="20" t="s">
        <v>182</v>
      </c>
      <c r="D25" s="91"/>
      <c r="E25" s="7" t="s">
        <v>186</v>
      </c>
      <c r="F25" s="91"/>
      <c r="G25" s="17" t="s">
        <v>190</v>
      </c>
      <c r="H25" s="91"/>
      <c r="I25" s="16" t="s">
        <v>22</v>
      </c>
      <c r="J25" s="16">
        <v>300</v>
      </c>
      <c r="K25" s="16">
        <v>300</v>
      </c>
      <c r="L25" s="91"/>
      <c r="M25" s="93"/>
      <c r="N25" s="78"/>
      <c r="O25" s="15"/>
      <c r="P25" s="15"/>
      <c r="Q25" s="93"/>
      <c r="R25" s="93"/>
      <c r="S25" s="15"/>
      <c r="T25" s="15"/>
      <c r="U25" s="15"/>
      <c r="V25" s="15"/>
      <c r="W25" s="93"/>
      <c r="X25" s="15"/>
      <c r="Y25" s="15"/>
      <c r="Z25" s="93"/>
      <c r="AA25" s="93"/>
      <c r="AB25" s="93"/>
      <c r="AC25" s="93"/>
      <c r="AD25" s="93"/>
      <c r="AE25" s="93"/>
      <c r="AF25" s="15"/>
      <c r="AG25" s="15"/>
      <c r="AH25" s="16" t="s">
        <v>63</v>
      </c>
      <c r="AI25" s="93"/>
      <c r="AJ25" s="15"/>
    </row>
    <row r="26" spans="2:36" ht="25.5" x14ac:dyDescent="0.2">
      <c r="B26" s="25" t="s">
        <v>138</v>
      </c>
      <c r="C26" s="20" t="s">
        <v>182</v>
      </c>
      <c r="D26" s="91"/>
      <c r="E26" s="7" t="s">
        <v>186</v>
      </c>
      <c r="F26" s="91"/>
      <c r="G26" s="17" t="s">
        <v>189</v>
      </c>
      <c r="H26" s="91"/>
      <c r="I26" s="16" t="s">
        <v>188</v>
      </c>
      <c r="J26" s="16">
        <v>900</v>
      </c>
      <c r="K26" s="16">
        <v>918</v>
      </c>
      <c r="L26" s="91"/>
      <c r="M26" s="93"/>
      <c r="N26" s="78"/>
      <c r="O26" s="15"/>
      <c r="P26" s="15"/>
      <c r="Q26" s="93"/>
      <c r="R26" s="93"/>
      <c r="S26" s="15"/>
      <c r="T26" s="15"/>
      <c r="U26" s="15"/>
      <c r="V26" s="15"/>
      <c r="W26" s="93"/>
      <c r="X26" s="15"/>
      <c r="Y26" s="15"/>
      <c r="Z26" s="93"/>
      <c r="AA26" s="93"/>
      <c r="AB26" s="93"/>
      <c r="AC26" s="93"/>
      <c r="AD26" s="93"/>
      <c r="AE26" s="93"/>
      <c r="AF26" s="15"/>
      <c r="AG26" s="15"/>
      <c r="AH26" s="16" t="s">
        <v>63</v>
      </c>
      <c r="AI26" s="93"/>
      <c r="AJ26" s="15"/>
    </row>
    <row r="27" spans="2:36" ht="51" x14ac:dyDescent="0.2">
      <c r="B27" s="25" t="s">
        <v>138</v>
      </c>
      <c r="C27" s="20" t="s">
        <v>182</v>
      </c>
      <c r="D27" s="91"/>
      <c r="E27" s="7" t="s">
        <v>186</v>
      </c>
      <c r="F27" s="91"/>
      <c r="G27" s="17" t="s">
        <v>187</v>
      </c>
      <c r="H27" s="91"/>
      <c r="I27" s="16" t="s">
        <v>22</v>
      </c>
      <c r="J27" s="16">
        <v>0</v>
      </c>
      <c r="K27" s="23">
        <v>10000</v>
      </c>
      <c r="L27" s="91"/>
      <c r="M27" s="93"/>
      <c r="N27" s="78"/>
      <c r="O27" s="15"/>
      <c r="P27" s="15"/>
      <c r="Q27" s="93"/>
      <c r="R27" s="93"/>
      <c r="S27" s="15"/>
      <c r="T27" s="15"/>
      <c r="U27" s="15"/>
      <c r="V27" s="15"/>
      <c r="W27" s="93"/>
      <c r="X27" s="15"/>
      <c r="Y27" s="15"/>
      <c r="Z27" s="93"/>
      <c r="AA27" s="93"/>
      <c r="AB27" s="93"/>
      <c r="AC27" s="93"/>
      <c r="AD27" s="93"/>
      <c r="AE27" s="93"/>
      <c r="AF27" s="15"/>
      <c r="AG27" s="15"/>
      <c r="AH27" s="16" t="s">
        <v>63</v>
      </c>
      <c r="AI27" s="93"/>
      <c r="AJ27" s="15"/>
    </row>
    <row r="28" spans="2:36" ht="25.5" x14ac:dyDescent="0.2">
      <c r="B28" s="25" t="s">
        <v>138</v>
      </c>
      <c r="C28" s="20" t="s">
        <v>182</v>
      </c>
      <c r="D28" s="91"/>
      <c r="E28" s="7" t="s">
        <v>186</v>
      </c>
      <c r="F28" s="91"/>
      <c r="G28" s="17" t="s">
        <v>185</v>
      </c>
      <c r="H28" s="91"/>
      <c r="I28" s="16" t="s">
        <v>22</v>
      </c>
      <c r="J28" s="16">
        <v>0</v>
      </c>
      <c r="K28" s="16">
        <v>20</v>
      </c>
      <c r="L28" s="91"/>
      <c r="M28" s="93"/>
      <c r="N28" s="78"/>
      <c r="O28" s="15"/>
      <c r="P28" s="15"/>
      <c r="Q28" s="93"/>
      <c r="R28" s="93"/>
      <c r="S28" s="15"/>
      <c r="T28" s="15"/>
      <c r="U28" s="15"/>
      <c r="V28" s="15"/>
      <c r="W28" s="93"/>
      <c r="X28" s="15"/>
      <c r="Y28" s="15"/>
      <c r="Z28" s="93"/>
      <c r="AA28" s="93"/>
      <c r="AB28" s="93"/>
      <c r="AC28" s="93"/>
      <c r="AD28" s="93"/>
      <c r="AE28" s="93"/>
      <c r="AF28" s="15"/>
      <c r="AG28" s="15"/>
      <c r="AH28" s="16" t="s">
        <v>63</v>
      </c>
      <c r="AI28" s="93"/>
      <c r="AJ28" s="15"/>
    </row>
    <row r="29" spans="2:36" ht="38.25" x14ac:dyDescent="0.2">
      <c r="B29" s="25" t="s">
        <v>138</v>
      </c>
      <c r="C29" s="20" t="s">
        <v>182</v>
      </c>
      <c r="D29" s="91"/>
      <c r="E29" s="22" t="s">
        <v>181</v>
      </c>
      <c r="F29" s="91"/>
      <c r="G29" s="17" t="s">
        <v>184</v>
      </c>
      <c r="H29" s="91"/>
      <c r="I29" s="16" t="s">
        <v>22</v>
      </c>
      <c r="J29" s="16">
        <v>12</v>
      </c>
      <c r="K29" s="16">
        <v>12</v>
      </c>
      <c r="L29" s="91"/>
      <c r="M29" s="93"/>
      <c r="N29" s="78"/>
      <c r="O29" s="15"/>
      <c r="P29" s="15"/>
      <c r="Q29" s="93"/>
      <c r="R29" s="93"/>
      <c r="S29" s="15"/>
      <c r="T29" s="15"/>
      <c r="U29" s="15"/>
      <c r="V29" s="15"/>
      <c r="W29" s="93"/>
      <c r="X29" s="15"/>
      <c r="Y29" s="15"/>
      <c r="Z29" s="93"/>
      <c r="AA29" s="93"/>
      <c r="AB29" s="93"/>
      <c r="AC29" s="93"/>
      <c r="AD29" s="93"/>
      <c r="AE29" s="93"/>
      <c r="AF29" s="15"/>
      <c r="AG29" s="15"/>
      <c r="AH29" s="16" t="s">
        <v>63</v>
      </c>
      <c r="AI29" s="93"/>
      <c r="AJ29" s="15"/>
    </row>
    <row r="30" spans="2:36" ht="38.25" x14ac:dyDescent="0.2">
      <c r="B30" s="25" t="s">
        <v>138</v>
      </c>
      <c r="C30" s="20" t="s">
        <v>182</v>
      </c>
      <c r="D30" s="91"/>
      <c r="E30" s="22" t="s">
        <v>181</v>
      </c>
      <c r="F30" s="91"/>
      <c r="G30" s="17" t="s">
        <v>183</v>
      </c>
      <c r="H30" s="91"/>
      <c r="I30" s="16" t="s">
        <v>22</v>
      </c>
      <c r="J30" s="16">
        <v>12</v>
      </c>
      <c r="K30" s="16">
        <v>24</v>
      </c>
      <c r="L30" s="91"/>
      <c r="M30" s="93"/>
      <c r="N30" s="78"/>
      <c r="O30" s="15"/>
      <c r="P30" s="15"/>
      <c r="Q30" s="93"/>
      <c r="R30" s="93"/>
      <c r="S30" s="15"/>
      <c r="T30" s="15"/>
      <c r="U30" s="15"/>
      <c r="V30" s="15"/>
      <c r="W30" s="93"/>
      <c r="X30" s="15"/>
      <c r="Y30" s="15"/>
      <c r="Z30" s="93"/>
      <c r="AA30" s="93"/>
      <c r="AB30" s="93"/>
      <c r="AC30" s="93"/>
      <c r="AD30" s="93"/>
      <c r="AE30" s="93"/>
      <c r="AF30" s="15"/>
      <c r="AG30" s="15"/>
      <c r="AH30" s="16" t="s">
        <v>63</v>
      </c>
      <c r="AI30" s="93"/>
      <c r="AJ30" s="15"/>
    </row>
    <row r="31" spans="2:36" ht="38.25" x14ac:dyDescent="0.2">
      <c r="B31" s="25" t="s">
        <v>138</v>
      </c>
      <c r="C31" s="20" t="s">
        <v>182</v>
      </c>
      <c r="D31" s="91"/>
      <c r="E31" s="22" t="s">
        <v>181</v>
      </c>
      <c r="F31" s="91"/>
      <c r="G31" s="17" t="s">
        <v>180</v>
      </c>
      <c r="H31" s="91"/>
      <c r="I31" s="16" t="s">
        <v>179</v>
      </c>
      <c r="J31" s="16">
        <v>80</v>
      </c>
      <c r="K31" s="16">
        <v>276</v>
      </c>
      <c r="L31" s="91"/>
      <c r="M31" s="93"/>
      <c r="N31" s="78"/>
      <c r="O31" s="15"/>
      <c r="P31" s="15"/>
      <c r="Q31" s="93"/>
      <c r="R31" s="93"/>
      <c r="S31" s="15"/>
      <c r="T31" s="15"/>
      <c r="U31" s="15"/>
      <c r="V31" s="15"/>
      <c r="W31" s="93"/>
      <c r="X31" s="15"/>
      <c r="Y31" s="15"/>
      <c r="Z31" s="93"/>
      <c r="AA31" s="93"/>
      <c r="AB31" s="93"/>
      <c r="AC31" s="93"/>
      <c r="AD31" s="93"/>
      <c r="AE31" s="93"/>
      <c r="AF31" s="15"/>
      <c r="AG31" s="15"/>
      <c r="AH31" s="16" t="s">
        <v>63</v>
      </c>
      <c r="AI31" s="93"/>
      <c r="AJ31" s="15"/>
    </row>
    <row r="32" spans="2:36" ht="25.5" x14ac:dyDescent="0.2">
      <c r="B32" s="6" t="s">
        <v>41</v>
      </c>
      <c r="C32" s="6" t="s">
        <v>40</v>
      </c>
      <c r="D32" s="91"/>
      <c r="E32" s="22" t="s">
        <v>614</v>
      </c>
      <c r="F32" s="91"/>
      <c r="G32" s="17" t="s">
        <v>65</v>
      </c>
      <c r="H32" s="91"/>
      <c r="I32" s="16" t="s">
        <v>22</v>
      </c>
      <c r="J32" s="16">
        <v>1</v>
      </c>
      <c r="K32" s="16">
        <v>1</v>
      </c>
      <c r="L32" s="91"/>
      <c r="M32" s="93"/>
      <c r="N32" s="78"/>
      <c r="O32" s="15"/>
      <c r="P32" s="15"/>
      <c r="Q32" s="93"/>
      <c r="R32" s="93"/>
      <c r="S32" s="15"/>
      <c r="T32" s="15"/>
      <c r="U32" s="15"/>
      <c r="V32" s="15"/>
      <c r="W32" s="93"/>
      <c r="X32" s="15"/>
      <c r="Y32" s="15"/>
      <c r="Z32" s="93"/>
      <c r="AA32" s="93"/>
      <c r="AB32" s="93"/>
      <c r="AC32" s="93"/>
      <c r="AD32" s="93"/>
      <c r="AE32" s="93"/>
      <c r="AF32" s="15"/>
      <c r="AG32" s="15"/>
      <c r="AH32" s="16" t="s">
        <v>63</v>
      </c>
      <c r="AI32" s="93"/>
      <c r="AJ32" s="15"/>
    </row>
    <row r="33" spans="2:36" ht="25.5" x14ac:dyDescent="0.2">
      <c r="B33" s="6" t="s">
        <v>41</v>
      </c>
      <c r="C33" s="6" t="s">
        <v>40</v>
      </c>
      <c r="D33" s="91"/>
      <c r="E33" s="22" t="s">
        <v>614</v>
      </c>
      <c r="F33" s="91"/>
      <c r="G33" s="17" t="s">
        <v>64</v>
      </c>
      <c r="H33" s="91"/>
      <c r="I33" s="16" t="s">
        <v>22</v>
      </c>
      <c r="J33" s="16">
        <v>4</v>
      </c>
      <c r="K33" s="16">
        <v>4</v>
      </c>
      <c r="L33" s="91"/>
      <c r="M33" s="93"/>
      <c r="N33" s="78"/>
      <c r="O33" s="15"/>
      <c r="P33" s="15"/>
      <c r="Q33" s="93"/>
      <c r="R33" s="93"/>
      <c r="S33" s="15"/>
      <c r="T33" s="15"/>
      <c r="U33" s="15"/>
      <c r="V33" s="15"/>
      <c r="W33" s="93"/>
      <c r="X33" s="15"/>
      <c r="Y33" s="15"/>
      <c r="Z33" s="93"/>
      <c r="AA33" s="93"/>
      <c r="AB33" s="93"/>
      <c r="AC33" s="93"/>
      <c r="AD33" s="93"/>
      <c r="AE33" s="93"/>
      <c r="AF33" s="15"/>
      <c r="AG33" s="15"/>
      <c r="AH33" s="16" t="s">
        <v>63</v>
      </c>
      <c r="AI33" s="93"/>
      <c r="AJ33" s="15"/>
    </row>
  </sheetData>
  <autoFilter ref="A8:BE8" xr:uid="{00000000-0009-0000-0000-000014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AJ10"/>
  <sheetViews>
    <sheetView topLeftCell="AA1" zoomScale="85" zoomScaleNormal="85" workbookViewId="0">
      <selection activeCell="AD37" sqref="AD37"/>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639</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25.5" x14ac:dyDescent="0.2">
      <c r="B9" s="25" t="s">
        <v>322</v>
      </c>
      <c r="C9" s="20" t="s">
        <v>426</v>
      </c>
      <c r="D9" s="91"/>
      <c r="E9" s="7" t="s">
        <v>425</v>
      </c>
      <c r="F9" s="91"/>
      <c r="G9" s="19" t="s">
        <v>424</v>
      </c>
      <c r="H9" s="91"/>
      <c r="I9" s="5" t="s">
        <v>22</v>
      </c>
      <c r="J9" s="5">
        <v>0</v>
      </c>
      <c r="K9" s="5">
        <v>1</v>
      </c>
      <c r="L9" s="91"/>
      <c r="M9" s="94"/>
      <c r="N9" s="11"/>
      <c r="O9" s="15"/>
      <c r="P9" s="15"/>
      <c r="Q9" s="93"/>
      <c r="R9" s="93"/>
      <c r="S9" s="15"/>
      <c r="T9" s="15"/>
      <c r="U9" s="15"/>
      <c r="V9" s="15"/>
      <c r="W9" s="93"/>
      <c r="X9" s="15"/>
      <c r="Y9" s="15"/>
      <c r="Z9" s="93"/>
      <c r="AA9" s="93"/>
      <c r="AB9" s="93"/>
      <c r="AC9" s="93"/>
      <c r="AD9" s="93"/>
      <c r="AE9" s="93"/>
      <c r="AF9" s="15"/>
      <c r="AG9" s="15"/>
      <c r="AH9" s="5" t="s">
        <v>423</v>
      </c>
      <c r="AI9" s="93"/>
      <c r="AJ9" s="15"/>
    </row>
    <row r="10" spans="1:36" ht="25.5" x14ac:dyDescent="0.2">
      <c r="B10" s="25" t="s">
        <v>322</v>
      </c>
      <c r="C10" s="20" t="s">
        <v>410</v>
      </c>
      <c r="D10" s="91"/>
      <c r="E10" s="22" t="s">
        <v>416</v>
      </c>
      <c r="F10" s="91"/>
      <c r="G10" s="19" t="s">
        <v>415</v>
      </c>
      <c r="H10" s="91"/>
      <c r="I10" s="5" t="s">
        <v>22</v>
      </c>
      <c r="J10" s="5">
        <v>0</v>
      </c>
      <c r="K10" s="5">
        <v>1</v>
      </c>
      <c r="L10" s="91"/>
      <c r="M10" s="94"/>
      <c r="N10" s="11"/>
      <c r="O10" s="15"/>
      <c r="P10" s="15"/>
      <c r="Q10" s="93"/>
      <c r="R10" s="93"/>
      <c r="S10" s="15"/>
      <c r="T10" s="15"/>
      <c r="U10" s="15"/>
      <c r="V10" s="15"/>
      <c r="W10" s="93"/>
      <c r="X10" s="15"/>
      <c r="Y10" s="15"/>
      <c r="Z10" s="93"/>
      <c r="AA10" s="93"/>
      <c r="AB10" s="93"/>
      <c r="AC10" s="93"/>
      <c r="AD10" s="93"/>
      <c r="AE10" s="93"/>
      <c r="AF10" s="15"/>
      <c r="AG10" s="15"/>
      <c r="AH10" s="5" t="s">
        <v>414</v>
      </c>
      <c r="AI10" s="93"/>
      <c r="AJ10" s="15"/>
    </row>
  </sheetData>
  <autoFilter ref="A8:BE8" xr:uid="{00000000-0009-0000-0000-000002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3:AJ30"/>
  <sheetViews>
    <sheetView topLeftCell="L4" zoomScale="85" zoomScaleNormal="85" workbookViewId="0">
      <selection activeCell="AI9" activeCellId="7" sqref="D9:D30 H9:H30 H30 L9:M30 Q9:R30 W9:W30 Z9:AE30 AI9:AI30"/>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638</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25.5" x14ac:dyDescent="0.2">
      <c r="B9" s="25" t="s">
        <v>322</v>
      </c>
      <c r="C9" s="6" t="s">
        <v>362</v>
      </c>
      <c r="D9" s="91"/>
      <c r="E9" s="24"/>
      <c r="F9" s="24"/>
      <c r="G9" s="19" t="s">
        <v>363</v>
      </c>
      <c r="H9" s="91"/>
      <c r="I9" s="19" t="s">
        <v>22</v>
      </c>
      <c r="J9" s="5">
        <v>3</v>
      </c>
      <c r="K9" s="5">
        <v>4</v>
      </c>
      <c r="L9" s="91"/>
      <c r="M9" s="94"/>
      <c r="N9" s="11"/>
      <c r="O9" s="15"/>
      <c r="P9" s="15"/>
      <c r="Q9" s="93"/>
      <c r="R9" s="93"/>
      <c r="S9" s="15"/>
      <c r="T9" s="15"/>
      <c r="U9" s="15"/>
      <c r="V9" s="15"/>
      <c r="W9" s="93"/>
      <c r="X9" s="15"/>
      <c r="Y9" s="15"/>
      <c r="Z9" s="93"/>
      <c r="AA9" s="93"/>
      <c r="AB9" s="93"/>
      <c r="AC9" s="93"/>
      <c r="AD9" s="93"/>
      <c r="AE9" s="93"/>
      <c r="AF9" s="15"/>
      <c r="AG9" s="15"/>
      <c r="AH9" s="5" t="s">
        <v>336</v>
      </c>
      <c r="AI9" s="93"/>
      <c r="AJ9" s="15"/>
    </row>
    <row r="10" spans="1:36" ht="25.5" x14ac:dyDescent="0.2">
      <c r="B10" s="25" t="s">
        <v>322</v>
      </c>
      <c r="C10" s="6" t="s">
        <v>362</v>
      </c>
      <c r="D10" s="91"/>
      <c r="E10" s="24"/>
      <c r="F10" s="24"/>
      <c r="G10" s="19" t="s">
        <v>361</v>
      </c>
      <c r="H10" s="91"/>
      <c r="I10" s="19" t="s">
        <v>22</v>
      </c>
      <c r="J10" s="5">
        <v>0</v>
      </c>
      <c r="K10" s="5">
        <v>1</v>
      </c>
      <c r="L10" s="91"/>
      <c r="M10" s="94"/>
      <c r="N10" s="11"/>
      <c r="O10" s="15"/>
      <c r="P10" s="15"/>
      <c r="Q10" s="93"/>
      <c r="R10" s="93"/>
      <c r="S10" s="15"/>
      <c r="T10" s="15"/>
      <c r="U10" s="15"/>
      <c r="V10" s="15"/>
      <c r="W10" s="93"/>
      <c r="X10" s="15"/>
      <c r="Y10" s="15"/>
      <c r="Z10" s="93"/>
      <c r="AA10" s="93"/>
      <c r="AB10" s="93"/>
      <c r="AC10" s="93"/>
      <c r="AD10" s="93"/>
      <c r="AE10" s="93"/>
      <c r="AF10" s="15"/>
      <c r="AG10" s="15"/>
      <c r="AH10" s="5" t="s">
        <v>336</v>
      </c>
      <c r="AI10" s="93"/>
      <c r="AJ10" s="15"/>
    </row>
    <row r="11" spans="1:36" ht="38.25" x14ac:dyDescent="0.2">
      <c r="B11" s="25" t="s">
        <v>322</v>
      </c>
      <c r="C11" s="20" t="s">
        <v>358</v>
      </c>
      <c r="D11" s="91"/>
      <c r="E11" s="24"/>
      <c r="F11" s="24"/>
      <c r="G11" s="19" t="s">
        <v>360</v>
      </c>
      <c r="H11" s="91"/>
      <c r="I11" s="5" t="s">
        <v>22</v>
      </c>
      <c r="J11" s="5">
        <v>4</v>
      </c>
      <c r="K11" s="5">
        <v>4</v>
      </c>
      <c r="L11" s="91"/>
      <c r="M11" s="93"/>
      <c r="N11" s="78"/>
      <c r="O11" s="15"/>
      <c r="P11" s="15"/>
      <c r="Q11" s="93"/>
      <c r="R11" s="93"/>
      <c r="S11" s="15"/>
      <c r="T11" s="15"/>
      <c r="U11" s="15"/>
      <c r="V11" s="15"/>
      <c r="W11" s="93"/>
      <c r="X11" s="15"/>
      <c r="Y11" s="15"/>
      <c r="Z11" s="93"/>
      <c r="AA11" s="93"/>
      <c r="AB11" s="93"/>
      <c r="AC11" s="93"/>
      <c r="AD11" s="93"/>
      <c r="AE11" s="93"/>
      <c r="AF11" s="15"/>
      <c r="AG11" s="15"/>
      <c r="AH11" s="5" t="s">
        <v>336</v>
      </c>
      <c r="AI11" s="93"/>
      <c r="AJ11" s="15"/>
    </row>
    <row r="12" spans="1:36" ht="38.25" x14ac:dyDescent="0.2">
      <c r="B12" s="25" t="s">
        <v>322</v>
      </c>
      <c r="C12" s="20" t="s">
        <v>358</v>
      </c>
      <c r="D12" s="91"/>
      <c r="E12" s="24"/>
      <c r="F12" s="24"/>
      <c r="G12" s="19" t="s">
        <v>359</v>
      </c>
      <c r="H12" s="91"/>
      <c r="I12" s="5" t="s">
        <v>22</v>
      </c>
      <c r="J12" s="5">
        <v>10</v>
      </c>
      <c r="K12" s="5">
        <v>13</v>
      </c>
      <c r="L12" s="91"/>
      <c r="M12" s="93"/>
      <c r="N12" s="78"/>
      <c r="O12" s="15"/>
      <c r="P12" s="15"/>
      <c r="Q12" s="93"/>
      <c r="R12" s="93"/>
      <c r="S12" s="15"/>
      <c r="T12" s="15"/>
      <c r="U12" s="15"/>
      <c r="V12" s="15"/>
      <c r="W12" s="93"/>
      <c r="X12" s="15"/>
      <c r="Y12" s="15"/>
      <c r="Z12" s="93"/>
      <c r="AA12" s="93"/>
      <c r="AB12" s="93"/>
      <c r="AC12" s="93"/>
      <c r="AD12" s="93"/>
      <c r="AE12" s="93"/>
      <c r="AF12" s="15"/>
      <c r="AG12" s="15"/>
      <c r="AH12" s="5" t="s">
        <v>336</v>
      </c>
      <c r="AI12" s="93"/>
      <c r="AJ12" s="15"/>
    </row>
    <row r="13" spans="1:36" ht="38.25" x14ac:dyDescent="0.2">
      <c r="B13" s="25" t="s">
        <v>322</v>
      </c>
      <c r="C13" s="20" t="s">
        <v>358</v>
      </c>
      <c r="D13" s="91"/>
      <c r="E13" s="24"/>
      <c r="F13" s="24"/>
      <c r="G13" s="19" t="s">
        <v>357</v>
      </c>
      <c r="H13" s="91"/>
      <c r="I13" s="5" t="s">
        <v>22</v>
      </c>
      <c r="J13" s="5">
        <v>5</v>
      </c>
      <c r="K13" s="5">
        <v>5</v>
      </c>
      <c r="L13" s="91"/>
      <c r="M13" s="93"/>
      <c r="N13" s="78"/>
      <c r="O13" s="15"/>
      <c r="P13" s="15"/>
      <c r="Q13" s="93"/>
      <c r="R13" s="93"/>
      <c r="S13" s="15"/>
      <c r="T13" s="15"/>
      <c r="U13" s="15"/>
      <c r="V13" s="15"/>
      <c r="W13" s="93"/>
      <c r="X13" s="15"/>
      <c r="Y13" s="15"/>
      <c r="Z13" s="93"/>
      <c r="AA13" s="93"/>
      <c r="AB13" s="93"/>
      <c r="AC13" s="93"/>
      <c r="AD13" s="93"/>
      <c r="AE13" s="93"/>
      <c r="AF13" s="15"/>
      <c r="AG13" s="15"/>
      <c r="AH13" s="5" t="s">
        <v>336</v>
      </c>
      <c r="AI13" s="93"/>
      <c r="AJ13" s="15"/>
    </row>
    <row r="14" spans="1:36" ht="38.25" x14ac:dyDescent="0.2">
      <c r="B14" s="25" t="s">
        <v>322</v>
      </c>
      <c r="C14" s="20" t="s">
        <v>354</v>
      </c>
      <c r="D14" s="91"/>
      <c r="E14" s="24"/>
      <c r="F14" s="24"/>
      <c r="G14" s="17" t="s">
        <v>356</v>
      </c>
      <c r="H14" s="91"/>
      <c r="I14" s="16" t="s">
        <v>22</v>
      </c>
      <c r="J14" s="16">
        <v>1</v>
      </c>
      <c r="K14" s="16">
        <v>1</v>
      </c>
      <c r="L14" s="91"/>
      <c r="M14" s="93"/>
      <c r="N14" s="78"/>
      <c r="O14" s="15"/>
      <c r="P14" s="15"/>
      <c r="Q14" s="93"/>
      <c r="R14" s="93"/>
      <c r="S14" s="15"/>
      <c r="T14" s="15"/>
      <c r="U14" s="15"/>
      <c r="V14" s="15"/>
      <c r="W14" s="93"/>
      <c r="X14" s="15"/>
      <c r="Y14" s="15"/>
      <c r="Z14" s="93"/>
      <c r="AA14" s="93"/>
      <c r="AB14" s="93"/>
      <c r="AC14" s="93"/>
      <c r="AD14" s="93"/>
      <c r="AE14" s="93"/>
      <c r="AF14" s="15"/>
      <c r="AG14" s="15"/>
      <c r="AH14" s="16" t="s">
        <v>336</v>
      </c>
      <c r="AI14" s="93"/>
      <c r="AJ14" s="15"/>
    </row>
    <row r="15" spans="1:36" ht="38.25" x14ac:dyDescent="0.2">
      <c r="B15" s="25" t="s">
        <v>322</v>
      </c>
      <c r="C15" s="20" t="s">
        <v>354</v>
      </c>
      <c r="D15" s="91"/>
      <c r="E15" s="24"/>
      <c r="F15" s="24"/>
      <c r="G15" s="17" t="s">
        <v>355</v>
      </c>
      <c r="H15" s="91"/>
      <c r="I15" s="16" t="s">
        <v>22</v>
      </c>
      <c r="J15" s="16">
        <v>18</v>
      </c>
      <c r="K15" s="16">
        <v>18</v>
      </c>
      <c r="L15" s="91"/>
      <c r="M15" s="93"/>
      <c r="N15" s="78"/>
      <c r="O15" s="15"/>
      <c r="P15" s="15"/>
      <c r="Q15" s="93"/>
      <c r="R15" s="93"/>
      <c r="S15" s="15"/>
      <c r="T15" s="15"/>
      <c r="U15" s="15"/>
      <c r="V15" s="15"/>
      <c r="W15" s="93"/>
      <c r="X15" s="15"/>
      <c r="Y15" s="15"/>
      <c r="Z15" s="93"/>
      <c r="AA15" s="93"/>
      <c r="AB15" s="93"/>
      <c r="AC15" s="93"/>
      <c r="AD15" s="93"/>
      <c r="AE15" s="93"/>
      <c r="AF15" s="15"/>
      <c r="AG15" s="15"/>
      <c r="AH15" s="16" t="s">
        <v>336</v>
      </c>
      <c r="AI15" s="93"/>
      <c r="AJ15" s="15"/>
    </row>
    <row r="16" spans="1:36" ht="38.25" x14ac:dyDescent="0.2">
      <c r="B16" s="25" t="s">
        <v>322</v>
      </c>
      <c r="C16" s="20" t="s">
        <v>354</v>
      </c>
      <c r="D16" s="91"/>
      <c r="E16" s="24"/>
      <c r="F16" s="24"/>
      <c r="G16" s="17" t="s">
        <v>353</v>
      </c>
      <c r="H16" s="91"/>
      <c r="I16" s="16" t="s">
        <v>22</v>
      </c>
      <c r="J16" s="16">
        <v>3</v>
      </c>
      <c r="K16" s="16">
        <v>3</v>
      </c>
      <c r="L16" s="91"/>
      <c r="M16" s="93"/>
      <c r="N16" s="78"/>
      <c r="O16" s="15"/>
      <c r="P16" s="15"/>
      <c r="Q16" s="93"/>
      <c r="R16" s="93"/>
      <c r="S16" s="15"/>
      <c r="T16" s="15"/>
      <c r="U16" s="15"/>
      <c r="V16" s="15"/>
      <c r="W16" s="93"/>
      <c r="X16" s="15"/>
      <c r="Y16" s="15"/>
      <c r="Z16" s="93"/>
      <c r="AA16" s="93"/>
      <c r="AB16" s="93"/>
      <c r="AC16" s="93"/>
      <c r="AD16" s="93"/>
      <c r="AE16" s="93"/>
      <c r="AF16" s="15"/>
      <c r="AG16" s="15"/>
      <c r="AH16" s="16" t="s">
        <v>336</v>
      </c>
      <c r="AI16" s="93"/>
      <c r="AJ16" s="15"/>
    </row>
    <row r="17" spans="2:36" ht="38.25" x14ac:dyDescent="0.2">
      <c r="B17" s="25" t="s">
        <v>322</v>
      </c>
      <c r="C17" s="6" t="s">
        <v>342</v>
      </c>
      <c r="D17" s="91"/>
      <c r="E17" s="24"/>
      <c r="F17" s="24"/>
      <c r="G17" s="19" t="s">
        <v>352</v>
      </c>
      <c r="H17" s="91"/>
      <c r="I17" s="5" t="s">
        <v>22</v>
      </c>
      <c r="J17" s="5">
        <v>4</v>
      </c>
      <c r="K17" s="5">
        <v>3</v>
      </c>
      <c r="L17" s="91"/>
      <c r="M17" s="93"/>
      <c r="N17" s="78"/>
      <c r="O17" s="15"/>
      <c r="P17" s="15"/>
      <c r="Q17" s="93"/>
      <c r="R17" s="93"/>
      <c r="S17" s="15"/>
      <c r="T17" s="15"/>
      <c r="U17" s="15"/>
      <c r="V17" s="15"/>
      <c r="W17" s="93"/>
      <c r="X17" s="15"/>
      <c r="Y17" s="15"/>
      <c r="Z17" s="93"/>
      <c r="AA17" s="93"/>
      <c r="AB17" s="93"/>
      <c r="AC17" s="93"/>
      <c r="AD17" s="93"/>
      <c r="AE17" s="93"/>
      <c r="AF17" s="15"/>
      <c r="AG17" s="15"/>
      <c r="AH17" s="5" t="s">
        <v>336</v>
      </c>
      <c r="AI17" s="93"/>
      <c r="AJ17" s="15"/>
    </row>
    <row r="18" spans="2:36" ht="38.25" x14ac:dyDescent="0.2">
      <c r="B18" s="25" t="s">
        <v>322</v>
      </c>
      <c r="C18" s="6" t="s">
        <v>342</v>
      </c>
      <c r="D18" s="91"/>
      <c r="E18" s="24"/>
      <c r="F18" s="24"/>
      <c r="G18" s="19" t="s">
        <v>351</v>
      </c>
      <c r="H18" s="91"/>
      <c r="I18" s="5" t="s">
        <v>22</v>
      </c>
      <c r="J18" s="5">
        <v>4</v>
      </c>
      <c r="K18" s="5">
        <v>3</v>
      </c>
      <c r="L18" s="91"/>
      <c r="M18" s="93"/>
      <c r="N18" s="78"/>
      <c r="O18" s="15"/>
      <c r="P18" s="15"/>
      <c r="Q18" s="93"/>
      <c r="R18" s="93"/>
      <c r="S18" s="15"/>
      <c r="T18" s="15"/>
      <c r="U18" s="15"/>
      <c r="V18" s="15"/>
      <c r="W18" s="93"/>
      <c r="X18" s="15"/>
      <c r="Y18" s="15"/>
      <c r="Z18" s="93"/>
      <c r="AA18" s="93"/>
      <c r="AB18" s="93"/>
      <c r="AC18" s="93"/>
      <c r="AD18" s="93"/>
      <c r="AE18" s="93"/>
      <c r="AF18" s="15"/>
      <c r="AG18" s="15"/>
      <c r="AH18" s="5" t="s">
        <v>336</v>
      </c>
      <c r="AI18" s="93"/>
      <c r="AJ18" s="15"/>
    </row>
    <row r="19" spans="2:36" ht="38.25" x14ac:dyDescent="0.2">
      <c r="B19" s="25" t="s">
        <v>322</v>
      </c>
      <c r="C19" s="6" t="s">
        <v>342</v>
      </c>
      <c r="D19" s="91"/>
      <c r="E19" s="24"/>
      <c r="F19" s="24"/>
      <c r="G19" s="19" t="s">
        <v>350</v>
      </c>
      <c r="H19" s="91"/>
      <c r="I19" s="5" t="s">
        <v>22</v>
      </c>
      <c r="J19" s="5">
        <v>2</v>
      </c>
      <c r="K19" s="5">
        <v>4</v>
      </c>
      <c r="L19" s="91"/>
      <c r="M19" s="93"/>
      <c r="N19" s="78"/>
      <c r="O19" s="15"/>
      <c r="P19" s="15"/>
      <c r="Q19" s="93"/>
      <c r="R19" s="93"/>
      <c r="S19" s="15"/>
      <c r="T19" s="15"/>
      <c r="U19" s="15"/>
      <c r="V19" s="15"/>
      <c r="W19" s="93"/>
      <c r="X19" s="15"/>
      <c r="Y19" s="15"/>
      <c r="Z19" s="93"/>
      <c r="AA19" s="93"/>
      <c r="AB19" s="93"/>
      <c r="AC19" s="93"/>
      <c r="AD19" s="93"/>
      <c r="AE19" s="93"/>
      <c r="AF19" s="15"/>
      <c r="AG19" s="15"/>
      <c r="AH19" s="5" t="s">
        <v>336</v>
      </c>
      <c r="AI19" s="93"/>
      <c r="AJ19" s="15"/>
    </row>
    <row r="20" spans="2:36" ht="38.25" x14ac:dyDescent="0.2">
      <c r="B20" s="25" t="s">
        <v>322</v>
      </c>
      <c r="C20" s="6" t="s">
        <v>342</v>
      </c>
      <c r="D20" s="91"/>
      <c r="E20" s="24"/>
      <c r="F20" s="24"/>
      <c r="G20" s="19" t="s">
        <v>349</v>
      </c>
      <c r="H20" s="91"/>
      <c r="I20" s="5" t="s">
        <v>22</v>
      </c>
      <c r="J20" s="5">
        <v>0</v>
      </c>
      <c r="K20" s="5">
        <v>2</v>
      </c>
      <c r="L20" s="91"/>
      <c r="M20" s="93"/>
      <c r="N20" s="78"/>
      <c r="O20" s="15"/>
      <c r="P20" s="15"/>
      <c r="Q20" s="93"/>
      <c r="R20" s="93"/>
      <c r="S20" s="15"/>
      <c r="T20" s="15"/>
      <c r="U20" s="15"/>
      <c r="V20" s="15"/>
      <c r="W20" s="93"/>
      <c r="X20" s="15"/>
      <c r="Y20" s="15"/>
      <c r="Z20" s="93"/>
      <c r="AA20" s="93"/>
      <c r="AB20" s="93"/>
      <c r="AC20" s="93"/>
      <c r="AD20" s="93"/>
      <c r="AE20" s="93"/>
      <c r="AF20" s="15"/>
      <c r="AG20" s="15"/>
      <c r="AH20" s="5" t="s">
        <v>336</v>
      </c>
      <c r="AI20" s="93"/>
      <c r="AJ20" s="15"/>
    </row>
    <row r="21" spans="2:36" ht="38.25" x14ac:dyDescent="0.2">
      <c r="B21" s="25" t="s">
        <v>322</v>
      </c>
      <c r="C21" s="6" t="s">
        <v>342</v>
      </c>
      <c r="D21" s="91"/>
      <c r="E21" s="24"/>
      <c r="F21" s="24"/>
      <c r="G21" s="19" t="s">
        <v>348</v>
      </c>
      <c r="H21" s="91"/>
      <c r="I21" s="5" t="s">
        <v>22</v>
      </c>
      <c r="J21" s="5">
        <v>0</v>
      </c>
      <c r="K21" s="5">
        <v>4</v>
      </c>
      <c r="L21" s="91"/>
      <c r="M21" s="93"/>
      <c r="N21" s="78"/>
      <c r="O21" s="15"/>
      <c r="P21" s="15"/>
      <c r="Q21" s="93"/>
      <c r="R21" s="93"/>
      <c r="S21" s="15"/>
      <c r="T21" s="15"/>
      <c r="U21" s="15"/>
      <c r="V21" s="15"/>
      <c r="W21" s="93"/>
      <c r="X21" s="15"/>
      <c r="Y21" s="15"/>
      <c r="Z21" s="93"/>
      <c r="AA21" s="93"/>
      <c r="AB21" s="93"/>
      <c r="AC21" s="93"/>
      <c r="AD21" s="93"/>
      <c r="AE21" s="93"/>
      <c r="AF21" s="15"/>
      <c r="AG21" s="15"/>
      <c r="AH21" s="5" t="s">
        <v>336</v>
      </c>
      <c r="AI21" s="93"/>
      <c r="AJ21" s="15"/>
    </row>
    <row r="22" spans="2:36" ht="38.25" x14ac:dyDescent="0.2">
      <c r="B22" s="25" t="s">
        <v>322</v>
      </c>
      <c r="C22" s="6" t="s">
        <v>342</v>
      </c>
      <c r="D22" s="91"/>
      <c r="E22" s="24"/>
      <c r="F22" s="24"/>
      <c r="G22" s="19" t="s">
        <v>347</v>
      </c>
      <c r="H22" s="91"/>
      <c r="I22" s="5" t="s">
        <v>22</v>
      </c>
      <c r="J22" s="5">
        <v>1</v>
      </c>
      <c r="K22" s="5">
        <v>1</v>
      </c>
      <c r="L22" s="91"/>
      <c r="M22" s="93"/>
      <c r="N22" s="78"/>
      <c r="O22" s="15"/>
      <c r="P22" s="15"/>
      <c r="Q22" s="93"/>
      <c r="R22" s="93"/>
      <c r="S22" s="15"/>
      <c r="T22" s="15"/>
      <c r="U22" s="15"/>
      <c r="V22" s="15"/>
      <c r="W22" s="93"/>
      <c r="X22" s="15"/>
      <c r="Y22" s="15"/>
      <c r="Z22" s="93"/>
      <c r="AA22" s="93"/>
      <c r="AB22" s="93"/>
      <c r="AC22" s="93"/>
      <c r="AD22" s="93"/>
      <c r="AE22" s="93"/>
      <c r="AF22" s="15"/>
      <c r="AG22" s="15"/>
      <c r="AH22" s="5" t="s">
        <v>336</v>
      </c>
      <c r="AI22" s="93"/>
      <c r="AJ22" s="15"/>
    </row>
    <row r="23" spans="2:36" ht="38.25" x14ac:dyDescent="0.2">
      <c r="B23" s="25" t="s">
        <v>322</v>
      </c>
      <c r="C23" s="6" t="s">
        <v>342</v>
      </c>
      <c r="D23" s="91"/>
      <c r="E23" s="24"/>
      <c r="F23" s="24"/>
      <c r="G23" s="19" t="s">
        <v>346</v>
      </c>
      <c r="H23" s="91"/>
      <c r="I23" s="5" t="s">
        <v>22</v>
      </c>
      <c r="J23" s="5">
        <v>1</v>
      </c>
      <c r="K23" s="5">
        <v>1</v>
      </c>
      <c r="L23" s="91"/>
      <c r="M23" s="93"/>
      <c r="N23" s="78"/>
      <c r="O23" s="15"/>
      <c r="P23" s="15"/>
      <c r="Q23" s="93"/>
      <c r="R23" s="93"/>
      <c r="S23" s="15"/>
      <c r="T23" s="15"/>
      <c r="U23" s="15"/>
      <c r="V23" s="15"/>
      <c r="W23" s="93"/>
      <c r="X23" s="15"/>
      <c r="Y23" s="15"/>
      <c r="Z23" s="93"/>
      <c r="AA23" s="93"/>
      <c r="AB23" s="93"/>
      <c r="AC23" s="93"/>
      <c r="AD23" s="93"/>
      <c r="AE23" s="93"/>
      <c r="AF23" s="15"/>
      <c r="AG23" s="15"/>
      <c r="AH23" s="5" t="s">
        <v>336</v>
      </c>
      <c r="AI23" s="93"/>
      <c r="AJ23" s="15"/>
    </row>
    <row r="24" spans="2:36" ht="38.25" x14ac:dyDescent="0.2">
      <c r="B24" s="25" t="s">
        <v>322</v>
      </c>
      <c r="C24" s="6" t="s">
        <v>342</v>
      </c>
      <c r="D24" s="91"/>
      <c r="E24" s="24"/>
      <c r="F24" s="24"/>
      <c r="G24" s="19" t="s">
        <v>345</v>
      </c>
      <c r="H24" s="91"/>
      <c r="I24" s="5" t="s">
        <v>22</v>
      </c>
      <c r="J24" s="5">
        <v>0</v>
      </c>
      <c r="K24" s="5">
        <v>1</v>
      </c>
      <c r="L24" s="91"/>
      <c r="M24" s="93"/>
      <c r="N24" s="78"/>
      <c r="O24" s="15"/>
      <c r="P24" s="15"/>
      <c r="Q24" s="93"/>
      <c r="R24" s="93"/>
      <c r="S24" s="15"/>
      <c r="T24" s="15"/>
      <c r="U24" s="15"/>
      <c r="V24" s="15"/>
      <c r="W24" s="93"/>
      <c r="X24" s="15"/>
      <c r="Y24" s="15"/>
      <c r="Z24" s="93"/>
      <c r="AA24" s="93"/>
      <c r="AB24" s="93"/>
      <c r="AC24" s="93"/>
      <c r="AD24" s="93"/>
      <c r="AE24" s="93"/>
      <c r="AF24" s="15"/>
      <c r="AG24" s="15"/>
      <c r="AH24" s="5" t="s">
        <v>336</v>
      </c>
      <c r="AI24" s="93"/>
      <c r="AJ24" s="15"/>
    </row>
    <row r="25" spans="2:36" ht="38.25" x14ac:dyDescent="0.2">
      <c r="B25" s="25" t="s">
        <v>322</v>
      </c>
      <c r="C25" s="6" t="s">
        <v>342</v>
      </c>
      <c r="D25" s="91"/>
      <c r="E25" s="24"/>
      <c r="F25" s="24"/>
      <c r="G25" s="19" t="s">
        <v>344</v>
      </c>
      <c r="H25" s="91"/>
      <c r="I25" s="5" t="s">
        <v>22</v>
      </c>
      <c r="J25" s="5">
        <v>0</v>
      </c>
      <c r="K25" s="5">
        <v>1</v>
      </c>
      <c r="L25" s="91"/>
      <c r="M25" s="93"/>
      <c r="N25" s="78"/>
      <c r="O25" s="15"/>
      <c r="P25" s="15"/>
      <c r="Q25" s="93"/>
      <c r="R25" s="93"/>
      <c r="S25" s="15"/>
      <c r="T25" s="15"/>
      <c r="U25" s="15"/>
      <c r="V25" s="15"/>
      <c r="W25" s="93"/>
      <c r="X25" s="15"/>
      <c r="Y25" s="15"/>
      <c r="Z25" s="93"/>
      <c r="AA25" s="93"/>
      <c r="AB25" s="93"/>
      <c r="AC25" s="93"/>
      <c r="AD25" s="93"/>
      <c r="AE25" s="93"/>
      <c r="AF25" s="15"/>
      <c r="AG25" s="15"/>
      <c r="AH25" s="5" t="s">
        <v>336</v>
      </c>
      <c r="AI25" s="93"/>
      <c r="AJ25" s="15"/>
    </row>
    <row r="26" spans="2:36" ht="38.25" x14ac:dyDescent="0.2">
      <c r="B26" s="25" t="s">
        <v>322</v>
      </c>
      <c r="C26" s="6" t="s">
        <v>342</v>
      </c>
      <c r="D26" s="91"/>
      <c r="E26" s="24"/>
      <c r="F26" s="24"/>
      <c r="G26" s="19" t="s">
        <v>343</v>
      </c>
      <c r="H26" s="91"/>
      <c r="I26" s="5" t="s">
        <v>22</v>
      </c>
      <c r="J26" s="5">
        <v>0</v>
      </c>
      <c r="K26" s="5">
        <v>1</v>
      </c>
      <c r="L26" s="91"/>
      <c r="M26" s="93"/>
      <c r="N26" s="78"/>
      <c r="O26" s="15"/>
      <c r="P26" s="15"/>
      <c r="Q26" s="93"/>
      <c r="R26" s="93"/>
      <c r="S26" s="15"/>
      <c r="T26" s="15"/>
      <c r="U26" s="15"/>
      <c r="V26" s="15"/>
      <c r="W26" s="93"/>
      <c r="X26" s="15"/>
      <c r="Y26" s="15"/>
      <c r="Z26" s="93"/>
      <c r="AA26" s="93"/>
      <c r="AB26" s="93"/>
      <c r="AC26" s="93"/>
      <c r="AD26" s="93"/>
      <c r="AE26" s="93"/>
      <c r="AF26" s="15"/>
      <c r="AG26" s="15"/>
      <c r="AH26" s="5" t="s">
        <v>336</v>
      </c>
      <c r="AI26" s="93"/>
      <c r="AJ26" s="15"/>
    </row>
    <row r="27" spans="2:36" ht="38.25" x14ac:dyDescent="0.2">
      <c r="B27" s="25" t="s">
        <v>322</v>
      </c>
      <c r="C27" s="6" t="s">
        <v>342</v>
      </c>
      <c r="D27" s="91"/>
      <c r="E27" s="24"/>
      <c r="F27" s="24"/>
      <c r="G27" s="19" t="s">
        <v>341</v>
      </c>
      <c r="H27" s="91"/>
      <c r="I27" s="5" t="s">
        <v>22</v>
      </c>
      <c r="J27" s="5">
        <v>0</v>
      </c>
      <c r="K27" s="5">
        <v>1</v>
      </c>
      <c r="L27" s="91"/>
      <c r="M27" s="93"/>
      <c r="N27" s="78"/>
      <c r="O27" s="15"/>
      <c r="P27" s="15"/>
      <c r="Q27" s="93"/>
      <c r="R27" s="93"/>
      <c r="S27" s="15"/>
      <c r="T27" s="15"/>
      <c r="U27" s="15"/>
      <c r="V27" s="15"/>
      <c r="W27" s="93"/>
      <c r="X27" s="15"/>
      <c r="Y27" s="15"/>
      <c r="Z27" s="93"/>
      <c r="AA27" s="93"/>
      <c r="AB27" s="93"/>
      <c r="AC27" s="93"/>
      <c r="AD27" s="93"/>
      <c r="AE27" s="93"/>
      <c r="AF27" s="15"/>
      <c r="AG27" s="15"/>
      <c r="AH27" s="5" t="s">
        <v>336</v>
      </c>
      <c r="AI27" s="93"/>
      <c r="AJ27" s="15"/>
    </row>
    <row r="28" spans="2:36" ht="51" x14ac:dyDescent="0.2">
      <c r="B28" s="25" t="s">
        <v>322</v>
      </c>
      <c r="C28" s="20" t="s">
        <v>338</v>
      </c>
      <c r="D28" s="91"/>
      <c r="E28" s="24"/>
      <c r="F28" s="24"/>
      <c r="G28" s="19" t="s">
        <v>340</v>
      </c>
      <c r="H28" s="91"/>
      <c r="I28" s="19" t="s">
        <v>22</v>
      </c>
      <c r="J28" s="19">
        <v>4</v>
      </c>
      <c r="K28" s="19">
        <v>5</v>
      </c>
      <c r="L28" s="91"/>
      <c r="M28" s="93"/>
      <c r="N28" s="78"/>
      <c r="O28" s="15"/>
      <c r="P28" s="15"/>
      <c r="Q28" s="93"/>
      <c r="R28" s="93"/>
      <c r="S28" s="15"/>
      <c r="T28" s="15"/>
      <c r="U28" s="15"/>
      <c r="V28" s="15"/>
      <c r="W28" s="93"/>
      <c r="X28" s="15"/>
      <c r="Y28" s="15"/>
      <c r="Z28" s="93"/>
      <c r="AA28" s="93"/>
      <c r="AB28" s="93"/>
      <c r="AC28" s="93"/>
      <c r="AD28" s="93"/>
      <c r="AE28" s="93"/>
      <c r="AF28" s="15"/>
      <c r="AG28" s="15"/>
      <c r="AH28" s="5" t="s">
        <v>336</v>
      </c>
      <c r="AI28" s="93"/>
      <c r="AJ28" s="15"/>
    </row>
    <row r="29" spans="2:36" ht="51" x14ac:dyDescent="0.2">
      <c r="B29" s="25" t="s">
        <v>322</v>
      </c>
      <c r="C29" s="20" t="s">
        <v>338</v>
      </c>
      <c r="D29" s="91"/>
      <c r="E29" s="24"/>
      <c r="F29" s="24"/>
      <c r="G29" s="19" t="s">
        <v>339</v>
      </c>
      <c r="H29" s="91"/>
      <c r="I29" s="19" t="s">
        <v>22</v>
      </c>
      <c r="J29" s="19">
        <v>3</v>
      </c>
      <c r="K29" s="19">
        <v>3</v>
      </c>
      <c r="L29" s="91"/>
      <c r="M29" s="93"/>
      <c r="N29" s="78"/>
      <c r="O29" s="15"/>
      <c r="P29" s="15"/>
      <c r="Q29" s="93"/>
      <c r="R29" s="93"/>
      <c r="S29" s="15"/>
      <c r="T29" s="15"/>
      <c r="U29" s="15"/>
      <c r="V29" s="15"/>
      <c r="W29" s="93"/>
      <c r="X29" s="15"/>
      <c r="Y29" s="15"/>
      <c r="Z29" s="93"/>
      <c r="AA29" s="93"/>
      <c r="AB29" s="93"/>
      <c r="AC29" s="93"/>
      <c r="AD29" s="93"/>
      <c r="AE29" s="93"/>
      <c r="AF29" s="15"/>
      <c r="AG29" s="15"/>
      <c r="AH29" s="5" t="s">
        <v>336</v>
      </c>
      <c r="AI29" s="93"/>
      <c r="AJ29" s="15"/>
    </row>
    <row r="30" spans="2:36" ht="51" x14ac:dyDescent="0.2">
      <c r="B30" s="25" t="s">
        <v>322</v>
      </c>
      <c r="C30" s="20" t="s">
        <v>338</v>
      </c>
      <c r="D30" s="91"/>
      <c r="E30" s="24"/>
      <c r="F30" s="24"/>
      <c r="G30" s="19" t="s">
        <v>337</v>
      </c>
      <c r="H30" s="91"/>
      <c r="I30" s="19" t="s">
        <v>22</v>
      </c>
      <c r="J30" s="19">
        <v>4</v>
      </c>
      <c r="K30" s="19">
        <v>4</v>
      </c>
      <c r="L30" s="91"/>
      <c r="M30" s="93"/>
      <c r="N30" s="78"/>
      <c r="O30" s="15"/>
      <c r="P30" s="15"/>
      <c r="Q30" s="93"/>
      <c r="R30" s="93"/>
      <c r="S30" s="15"/>
      <c r="T30" s="15"/>
      <c r="U30" s="15"/>
      <c r="V30" s="15"/>
      <c r="W30" s="93"/>
      <c r="X30" s="15"/>
      <c r="Y30" s="15"/>
      <c r="Z30" s="93"/>
      <c r="AA30" s="93"/>
      <c r="AB30" s="93"/>
      <c r="AC30" s="93"/>
      <c r="AD30" s="93"/>
      <c r="AE30" s="93"/>
      <c r="AF30" s="15"/>
      <c r="AG30" s="15"/>
      <c r="AH30" s="5" t="s">
        <v>336</v>
      </c>
      <c r="AI30" s="93"/>
      <c r="AJ30" s="15"/>
    </row>
  </sheetData>
  <autoFilter ref="A8:BE8" xr:uid="{00000000-0009-0000-0000-000003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3:AP1048576"/>
  <sheetViews>
    <sheetView tabSelected="1" topLeftCell="A2" zoomScale="85" zoomScaleNormal="85" workbookViewId="0">
      <pane xSplit="2" ySplit="7" topLeftCell="R15" activePane="bottomRight" state="frozen"/>
      <selection activeCell="A2" sqref="A2"/>
      <selection pane="topRight" activeCell="C2" sqref="C2"/>
      <selection pane="bottomLeft" activeCell="A9" sqref="A9"/>
      <selection pane="bottomRight" activeCell="AC20" sqref="AC20"/>
    </sheetView>
  </sheetViews>
  <sheetFormatPr baseColWidth="10" defaultRowHeight="12.75" x14ac:dyDescent="0.2"/>
  <cols>
    <col min="1" max="1" width="11.5703125" style="1" customWidth="1"/>
    <col min="2" max="2" width="48.85546875" style="1" customWidth="1"/>
    <col min="3" max="3" width="30.85546875" style="1" customWidth="1"/>
    <col min="4" max="4" width="10.7109375" style="1" bestFit="1" customWidth="1"/>
    <col min="5" max="5" width="26.140625" style="1" customWidth="1"/>
    <col min="6" max="6" width="7.7109375" style="1" customWidth="1"/>
    <col min="7" max="7" width="45.85546875" style="2" customWidth="1"/>
    <col min="8" max="8" width="8.28515625" style="2" customWidth="1"/>
    <col min="9" max="9" width="13.140625" style="2" customWidth="1"/>
    <col min="10" max="10" width="11.28515625" style="2" customWidth="1"/>
    <col min="11" max="11" width="10.140625" style="2" customWidth="1"/>
    <col min="12" max="12" width="15.28515625" style="2" customWidth="1"/>
    <col min="13" max="13" width="20.28515625" style="2" customWidth="1"/>
    <col min="14" max="14" width="20.28515625" style="70" customWidth="1"/>
    <col min="15" max="15" width="17.28515625" style="2" customWidth="1"/>
    <col min="16" max="16" width="16" style="70" customWidth="1"/>
    <col min="17" max="17" width="41.28515625" style="2" customWidth="1"/>
    <col min="18" max="18" width="7.5703125" style="2" customWidth="1"/>
    <col min="19" max="19" width="6.5703125" style="2" customWidth="1"/>
    <col min="20" max="20" width="7.5703125" style="2" customWidth="1"/>
    <col min="21" max="22" width="7.5703125" style="70" customWidth="1"/>
    <col min="23" max="23" width="8.42578125" style="70" customWidth="1"/>
    <col min="24" max="24" width="16" style="2" customWidth="1"/>
    <col min="25" max="25" width="81.85546875" style="2" customWidth="1"/>
    <col min="26" max="26" width="20.28515625" style="2" customWidth="1"/>
    <col min="27" max="27" width="21.140625" style="2" customWidth="1"/>
    <col min="28" max="30" width="20.28515625" style="2" customWidth="1"/>
    <col min="31" max="31" width="29.5703125" style="2" customWidth="1"/>
    <col min="32" max="32" width="31.42578125" style="2" customWidth="1"/>
    <col min="33" max="33" width="30.28515625" style="2" customWidth="1"/>
    <col min="34" max="34" width="15.140625" style="2" customWidth="1"/>
    <col min="35" max="36" width="26.5703125" style="2" customWidth="1"/>
    <col min="37" max="37" width="32.85546875" style="2" customWidth="1"/>
    <col min="38" max="38" width="38" style="2" customWidth="1"/>
    <col min="39" max="39" width="14.42578125" style="2" customWidth="1"/>
    <col min="40" max="40" width="19.42578125" style="3" customWidth="1"/>
    <col min="41" max="41" width="20.28515625" style="2" customWidth="1"/>
    <col min="42" max="42" width="33.7109375" style="2" customWidth="1"/>
    <col min="43" max="43" width="5.7109375" style="1" customWidth="1"/>
    <col min="44" max="44" width="5.5703125" style="1" customWidth="1"/>
    <col min="45" max="16384" width="11.42578125" style="1"/>
  </cols>
  <sheetData>
    <row r="3" spans="1:42" ht="21.75" customHeight="1" x14ac:dyDescent="0.25">
      <c r="B3" s="45" t="s">
        <v>618</v>
      </c>
      <c r="C3" s="65">
        <v>2020</v>
      </c>
      <c r="D3" s="37"/>
      <c r="E3" s="37"/>
      <c r="F3" s="37"/>
      <c r="G3" s="38"/>
      <c r="H3" s="38"/>
      <c r="I3" s="38"/>
      <c r="J3" s="38"/>
      <c r="K3" s="38"/>
      <c r="L3" s="38"/>
      <c r="M3" s="38"/>
      <c r="N3" s="66"/>
      <c r="O3" s="38"/>
      <c r="P3" s="66"/>
      <c r="Q3" s="38"/>
      <c r="R3" s="38"/>
      <c r="S3" s="38"/>
      <c r="T3" s="38"/>
      <c r="U3" s="66"/>
      <c r="V3" s="66"/>
      <c r="W3" s="66"/>
      <c r="X3" s="38"/>
      <c r="Y3" s="38"/>
      <c r="Z3" s="38"/>
      <c r="AA3" s="38"/>
      <c r="AB3" s="38"/>
      <c r="AC3" s="38"/>
      <c r="AD3" s="38"/>
      <c r="AE3" s="38"/>
      <c r="AF3" s="38"/>
      <c r="AG3" s="38"/>
      <c r="AH3" s="38"/>
      <c r="AI3" s="38"/>
      <c r="AJ3" s="38"/>
      <c r="AK3" s="38"/>
      <c r="AL3" s="38"/>
      <c r="AM3" s="38"/>
      <c r="AN3" s="39"/>
      <c r="AO3" s="38"/>
      <c r="AP3" s="40"/>
    </row>
    <row r="4" spans="1:42" ht="22.5" customHeight="1" x14ac:dyDescent="0.25">
      <c r="B4" s="45" t="s">
        <v>617</v>
      </c>
      <c r="C4" s="65" t="s">
        <v>154</v>
      </c>
      <c r="D4" s="41"/>
      <c r="E4" s="41"/>
      <c r="F4" s="41"/>
      <c r="G4" s="42"/>
      <c r="H4" s="42"/>
      <c r="I4" s="42"/>
      <c r="J4" s="42"/>
      <c r="K4" s="42"/>
      <c r="L4" s="42"/>
      <c r="M4" s="42"/>
      <c r="N4" s="67"/>
      <c r="O4" s="42"/>
      <c r="P4" s="67"/>
      <c r="Q4" s="42"/>
      <c r="R4" s="42"/>
      <c r="S4" s="42"/>
      <c r="T4" s="42"/>
      <c r="U4" s="67"/>
      <c r="V4" s="67"/>
      <c r="W4" s="67"/>
      <c r="X4" s="42"/>
      <c r="Y4" s="42"/>
      <c r="Z4" s="42"/>
      <c r="AA4" s="42"/>
      <c r="AB4" s="42"/>
      <c r="AC4" s="42"/>
      <c r="AD4" s="42"/>
      <c r="AE4" s="42"/>
      <c r="AF4" s="42"/>
      <c r="AG4" s="42"/>
      <c r="AH4" s="42"/>
      <c r="AI4" s="42"/>
      <c r="AJ4" s="42"/>
      <c r="AK4" s="42"/>
      <c r="AL4" s="42"/>
      <c r="AM4" s="42"/>
      <c r="AN4" s="43"/>
      <c r="AO4" s="42"/>
      <c r="AP4" s="44"/>
    </row>
    <row r="5" spans="1:42" ht="15.75" customHeight="1" thickBot="1" x14ac:dyDescent="0.25">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210" t="s">
        <v>632</v>
      </c>
      <c r="T5" s="142"/>
      <c r="U5" s="142"/>
      <c r="V5" s="142"/>
      <c r="W5" s="211"/>
      <c r="X5" s="139" t="s">
        <v>13</v>
      </c>
      <c r="Y5" s="131" t="s">
        <v>634</v>
      </c>
      <c r="Z5" s="131" t="s">
        <v>12</v>
      </c>
      <c r="AA5" s="155" t="s">
        <v>3</v>
      </c>
      <c r="AB5" s="137"/>
      <c r="AC5" s="132" t="s">
        <v>5</v>
      </c>
      <c r="AD5" s="132"/>
      <c r="AE5" s="132"/>
      <c r="AF5" s="132"/>
      <c r="AG5" s="132"/>
      <c r="AH5" s="132"/>
      <c r="AI5" s="132"/>
      <c r="AJ5" s="132"/>
      <c r="AK5" s="132"/>
      <c r="AL5" s="132"/>
      <c r="AM5" s="132"/>
      <c r="AN5" s="131" t="s">
        <v>20</v>
      </c>
      <c r="AO5" s="131" t="s">
        <v>2</v>
      </c>
      <c r="AP5" s="131" t="s">
        <v>6</v>
      </c>
    </row>
    <row r="6" spans="1:42" ht="25.5" customHeight="1" thickBot="1" x14ac:dyDescent="0.25">
      <c r="B6" s="126"/>
      <c r="C6" s="126"/>
      <c r="D6" s="126"/>
      <c r="E6" s="126"/>
      <c r="F6" s="126"/>
      <c r="G6" s="129"/>
      <c r="H6" s="126"/>
      <c r="I6" s="129"/>
      <c r="J6" s="129"/>
      <c r="K6" s="156"/>
      <c r="L6" s="156"/>
      <c r="M6" s="135" t="s">
        <v>14</v>
      </c>
      <c r="N6" s="135" t="s">
        <v>631</v>
      </c>
      <c r="O6" s="157" t="s">
        <v>633</v>
      </c>
      <c r="P6" s="136" t="s">
        <v>619</v>
      </c>
      <c r="Q6" s="137"/>
      <c r="R6" s="126"/>
      <c r="S6" s="212"/>
      <c r="T6" s="213"/>
      <c r="U6" s="213"/>
      <c r="V6" s="213"/>
      <c r="W6" s="225"/>
      <c r="X6" s="140"/>
      <c r="Y6" s="131"/>
      <c r="Z6" s="131"/>
      <c r="AA6" s="132" t="s">
        <v>19</v>
      </c>
      <c r="AB6" s="206" t="s">
        <v>4</v>
      </c>
      <c r="AC6" s="357" t="s">
        <v>679</v>
      </c>
      <c r="AD6" s="358" t="s">
        <v>680</v>
      </c>
      <c r="AE6" s="359" t="s">
        <v>10</v>
      </c>
      <c r="AF6" s="358" t="s">
        <v>685</v>
      </c>
      <c r="AG6" s="358" t="s">
        <v>670</v>
      </c>
      <c r="AH6" s="360" t="s">
        <v>18</v>
      </c>
      <c r="AI6" s="345" t="s">
        <v>677</v>
      </c>
      <c r="AJ6" s="346" t="s">
        <v>678</v>
      </c>
      <c r="AK6" s="346" t="s">
        <v>686</v>
      </c>
      <c r="AL6" s="346" t="s">
        <v>671</v>
      </c>
      <c r="AM6" s="347" t="s">
        <v>18</v>
      </c>
      <c r="AN6" s="137"/>
      <c r="AO6" s="133"/>
      <c r="AP6" s="131"/>
    </row>
    <row r="7" spans="1:42"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221" t="s">
        <v>622</v>
      </c>
      <c r="W7" s="226" t="s">
        <v>687</v>
      </c>
      <c r="X7" s="223"/>
      <c r="Y7" s="132"/>
      <c r="Z7" s="132"/>
      <c r="AA7" s="159"/>
      <c r="AB7" s="207"/>
      <c r="AC7" s="208"/>
      <c r="AD7" s="132"/>
      <c r="AE7" s="154"/>
      <c r="AF7" s="134"/>
      <c r="AG7" s="134"/>
      <c r="AH7" s="209"/>
      <c r="AI7" s="348"/>
      <c r="AJ7" s="336"/>
      <c r="AK7" s="336"/>
      <c r="AL7" s="336"/>
      <c r="AM7" s="349"/>
      <c r="AN7" s="138"/>
      <c r="AO7" s="134"/>
      <c r="AP7" s="132"/>
    </row>
    <row r="8" spans="1:42" ht="15.75" customHeight="1" thickBot="1" x14ac:dyDescent="0.25">
      <c r="A8" s="50" t="s">
        <v>615</v>
      </c>
      <c r="B8" s="51"/>
      <c r="C8" s="51"/>
      <c r="D8" s="51"/>
      <c r="E8" s="51"/>
      <c r="F8" s="51"/>
      <c r="G8" s="52"/>
      <c r="H8" s="52"/>
      <c r="I8" s="52"/>
      <c r="J8" s="52"/>
      <c r="K8" s="53"/>
      <c r="L8" s="53"/>
      <c r="M8" s="75"/>
      <c r="N8" s="75"/>
      <c r="O8" s="75"/>
      <c r="P8" s="76"/>
      <c r="Q8" s="56"/>
      <c r="R8" s="57"/>
      <c r="S8" s="57"/>
      <c r="T8" s="57"/>
      <c r="U8" s="57"/>
      <c r="V8" s="222"/>
      <c r="W8" s="227"/>
      <c r="X8" s="224"/>
      <c r="Y8" s="59"/>
      <c r="Z8" s="59"/>
      <c r="AA8" s="60"/>
      <c r="AB8" s="106"/>
      <c r="AC8" s="107"/>
      <c r="AD8" s="59"/>
      <c r="AE8" s="63"/>
      <c r="AF8" s="62"/>
      <c r="AG8" s="62"/>
      <c r="AH8" s="108"/>
      <c r="AI8" s="107"/>
      <c r="AJ8" s="62"/>
      <c r="AK8" s="62"/>
      <c r="AL8" s="62"/>
      <c r="AM8" s="108"/>
      <c r="AN8" s="56"/>
      <c r="AO8" s="62"/>
      <c r="AP8" s="59"/>
    </row>
    <row r="9" spans="1:42" s="120" customFormat="1" ht="291" customHeight="1" thickBot="1" x14ac:dyDescent="0.25">
      <c r="B9" s="229" t="s">
        <v>322</v>
      </c>
      <c r="C9" s="230" t="s">
        <v>475</v>
      </c>
      <c r="D9" s="231">
        <v>1</v>
      </c>
      <c r="E9" s="232" t="s">
        <v>474</v>
      </c>
      <c r="F9" s="233">
        <v>0.1</v>
      </c>
      <c r="G9" s="234" t="s">
        <v>476</v>
      </c>
      <c r="H9" s="233">
        <v>0.1</v>
      </c>
      <c r="I9" s="232" t="s">
        <v>22</v>
      </c>
      <c r="J9" s="232">
        <v>22</v>
      </c>
      <c r="K9" s="232">
        <v>22</v>
      </c>
      <c r="L9" s="232" t="s">
        <v>658</v>
      </c>
      <c r="M9" s="235">
        <v>22</v>
      </c>
      <c r="N9" s="236">
        <f>M9*P9</f>
        <v>19.667999999999999</v>
      </c>
      <c r="O9" s="233">
        <v>0.8</v>
      </c>
      <c r="P9" s="237">
        <f>SUMPRODUCT(R9*(SUM(S9:V9)))</f>
        <v>0.89399999999999991</v>
      </c>
      <c r="Q9" s="238" t="s">
        <v>689</v>
      </c>
      <c r="R9" s="239">
        <v>1</v>
      </c>
      <c r="S9" s="239">
        <v>0</v>
      </c>
      <c r="T9" s="239">
        <v>0.25</v>
      </c>
      <c r="U9" s="239">
        <v>0.45</v>
      </c>
      <c r="V9" s="240">
        <v>0.19400000000000001</v>
      </c>
      <c r="W9" s="228">
        <f>SUM(S9:V9)</f>
        <v>0.89399999999999991</v>
      </c>
      <c r="X9" s="241">
        <v>44196</v>
      </c>
      <c r="Y9" s="238" t="s">
        <v>690</v>
      </c>
      <c r="Z9" s="232" t="s">
        <v>691</v>
      </c>
      <c r="AA9" s="232" t="s">
        <v>660</v>
      </c>
      <c r="AB9" s="242" t="s">
        <v>661</v>
      </c>
      <c r="AC9" s="243" t="s">
        <v>664</v>
      </c>
      <c r="AD9" s="238" t="s">
        <v>649</v>
      </c>
      <c r="AE9" s="373">
        <v>100000</v>
      </c>
      <c r="AF9" s="373">
        <v>299547223</v>
      </c>
      <c r="AG9" s="373">
        <f>265867102+17850000</f>
        <v>283717102</v>
      </c>
      <c r="AH9" s="388">
        <f>+AG9/AF9</f>
        <v>0.94715317057037118</v>
      </c>
      <c r="AI9" s="350" t="s">
        <v>673</v>
      </c>
      <c r="AJ9" s="244" t="s">
        <v>674</v>
      </c>
      <c r="AK9" s="381">
        <v>300000000</v>
      </c>
      <c r="AL9" s="373">
        <v>300000000</v>
      </c>
      <c r="AM9" s="388">
        <f>+AL9/AK9</f>
        <v>1</v>
      </c>
      <c r="AN9" s="338" t="s">
        <v>154</v>
      </c>
      <c r="AO9" s="232" t="s">
        <v>657</v>
      </c>
      <c r="AP9" s="361" t="s">
        <v>688</v>
      </c>
    </row>
    <row r="10" spans="1:42" s="120" customFormat="1" ht="98.25" customHeight="1" thickBot="1" x14ac:dyDescent="0.25">
      <c r="B10" s="245" t="s">
        <v>322</v>
      </c>
      <c r="C10" s="246" t="s">
        <v>475</v>
      </c>
      <c r="D10" s="247"/>
      <c r="E10" s="248" t="s">
        <v>474</v>
      </c>
      <c r="F10" s="249">
        <v>0.1</v>
      </c>
      <c r="G10" s="250" t="s">
        <v>473</v>
      </c>
      <c r="H10" s="249">
        <v>0.1</v>
      </c>
      <c r="I10" s="248" t="s">
        <v>22</v>
      </c>
      <c r="J10" s="248">
        <v>7</v>
      </c>
      <c r="K10" s="248">
        <v>5</v>
      </c>
      <c r="L10" s="248" t="s">
        <v>659</v>
      </c>
      <c r="M10" s="251">
        <v>0</v>
      </c>
      <c r="N10" s="251">
        <v>0</v>
      </c>
      <c r="O10" s="248" t="s">
        <v>668</v>
      </c>
      <c r="P10" s="248" t="s">
        <v>668</v>
      </c>
      <c r="Q10" s="248" t="s">
        <v>668</v>
      </c>
      <c r="R10" s="252"/>
      <c r="S10" s="253" t="s">
        <v>668</v>
      </c>
      <c r="T10" s="253" t="s">
        <v>668</v>
      </c>
      <c r="U10" s="249" t="s">
        <v>672</v>
      </c>
      <c r="V10" s="254" t="s">
        <v>672</v>
      </c>
      <c r="W10" s="255"/>
      <c r="X10" s="256">
        <v>44196</v>
      </c>
      <c r="Y10" s="248" t="s">
        <v>668</v>
      </c>
      <c r="Z10" s="252" t="s">
        <v>668</v>
      </c>
      <c r="AA10" s="248" t="s">
        <v>660</v>
      </c>
      <c r="AB10" s="257" t="s">
        <v>661</v>
      </c>
      <c r="AC10" s="258" t="s">
        <v>664</v>
      </c>
      <c r="AD10" s="252" t="s">
        <v>649</v>
      </c>
      <c r="AE10" s="374">
        <v>0</v>
      </c>
      <c r="AF10" s="374">
        <v>0</v>
      </c>
      <c r="AG10" s="374">
        <v>0</v>
      </c>
      <c r="AH10" s="389">
        <v>0</v>
      </c>
      <c r="AI10" s="351" t="s">
        <v>676</v>
      </c>
      <c r="AJ10" s="259" t="s">
        <v>675</v>
      </c>
      <c r="AK10" s="382">
        <v>0</v>
      </c>
      <c r="AL10" s="383">
        <v>0</v>
      </c>
      <c r="AM10" s="389">
        <v>0</v>
      </c>
      <c r="AN10" s="339" t="s">
        <v>154</v>
      </c>
      <c r="AO10" s="248" t="s">
        <v>657</v>
      </c>
      <c r="AP10" s="260"/>
    </row>
    <row r="11" spans="1:42" s="109" customFormat="1" ht="199.5" customHeight="1" x14ac:dyDescent="0.2">
      <c r="B11" s="261" t="s">
        <v>322</v>
      </c>
      <c r="C11" s="262" t="s">
        <v>376</v>
      </c>
      <c r="D11" s="263">
        <v>1</v>
      </c>
      <c r="E11" s="264" t="s">
        <v>375</v>
      </c>
      <c r="F11" s="265">
        <v>0.1</v>
      </c>
      <c r="G11" s="266" t="s">
        <v>381</v>
      </c>
      <c r="H11" s="265">
        <v>0.1</v>
      </c>
      <c r="I11" s="267" t="s">
        <v>22</v>
      </c>
      <c r="J11" s="267">
        <v>9</v>
      </c>
      <c r="K11" s="267">
        <v>2</v>
      </c>
      <c r="L11" s="264" t="s">
        <v>659</v>
      </c>
      <c r="M11" s="267">
        <v>1</v>
      </c>
      <c r="N11" s="264">
        <f>M11*P11</f>
        <v>1</v>
      </c>
      <c r="O11" s="265">
        <v>1</v>
      </c>
      <c r="P11" s="265">
        <f>SUMPRODUCT(R11*(SUM(S11:V11)))</f>
        <v>1</v>
      </c>
      <c r="Q11" s="268" t="s">
        <v>700</v>
      </c>
      <c r="R11" s="269">
        <v>1</v>
      </c>
      <c r="S11" s="269">
        <v>0</v>
      </c>
      <c r="T11" s="269">
        <v>0.15</v>
      </c>
      <c r="U11" s="269">
        <v>0.75</v>
      </c>
      <c r="V11" s="270">
        <v>0.1</v>
      </c>
      <c r="W11" s="271">
        <f>SUM(S11:V11)</f>
        <v>1</v>
      </c>
      <c r="X11" s="272">
        <v>44196</v>
      </c>
      <c r="Y11" s="268" t="s">
        <v>692</v>
      </c>
      <c r="Z11" s="264" t="s">
        <v>693</v>
      </c>
      <c r="AA11" s="264" t="s">
        <v>660</v>
      </c>
      <c r="AB11" s="273" t="s">
        <v>661</v>
      </c>
      <c r="AC11" s="274" t="s">
        <v>662</v>
      </c>
      <c r="AD11" s="268" t="s">
        <v>663</v>
      </c>
      <c r="AE11" s="375">
        <v>41055000</v>
      </c>
      <c r="AF11" s="375">
        <v>24990000</v>
      </c>
      <c r="AG11" s="375">
        <v>24990000</v>
      </c>
      <c r="AH11" s="390">
        <f t="shared" ref="AH11:AH16" si="0">+AG11/AF11</f>
        <v>1</v>
      </c>
      <c r="AI11" s="352" t="s">
        <v>673</v>
      </c>
      <c r="AJ11" s="275" t="s">
        <v>674</v>
      </c>
      <c r="AK11" s="384">
        <v>24990000</v>
      </c>
      <c r="AL11" s="375">
        <v>24990000</v>
      </c>
      <c r="AM11" s="390">
        <f t="shared" ref="AM11:AM16" si="1">+AL11/AK11</f>
        <v>1</v>
      </c>
      <c r="AN11" s="340" t="s">
        <v>154</v>
      </c>
      <c r="AO11" s="264" t="s">
        <v>657</v>
      </c>
      <c r="AP11" s="276"/>
    </row>
    <row r="12" spans="1:42" s="109" customFormat="1" ht="195.75" customHeight="1" x14ac:dyDescent="0.2">
      <c r="B12" s="277" t="s">
        <v>322</v>
      </c>
      <c r="C12" s="110" t="s">
        <v>376</v>
      </c>
      <c r="D12" s="216"/>
      <c r="E12" s="111" t="s">
        <v>375</v>
      </c>
      <c r="F12" s="113">
        <v>0.05</v>
      </c>
      <c r="G12" s="112" t="s">
        <v>380</v>
      </c>
      <c r="H12" s="113">
        <v>0.05</v>
      </c>
      <c r="I12" s="114" t="s">
        <v>22</v>
      </c>
      <c r="J12" s="114">
        <v>0</v>
      </c>
      <c r="K12" s="114">
        <v>4</v>
      </c>
      <c r="L12" s="111" t="s">
        <v>659</v>
      </c>
      <c r="M12" s="114">
        <v>1</v>
      </c>
      <c r="N12" s="111">
        <f>M12*P12</f>
        <v>0.99999999999999989</v>
      </c>
      <c r="O12" s="113">
        <v>1</v>
      </c>
      <c r="P12" s="113">
        <f>SUMPRODUCT(R12*(SUM(S12:V12)))</f>
        <v>0.99999999999999989</v>
      </c>
      <c r="Q12" s="115" t="s">
        <v>701</v>
      </c>
      <c r="R12" s="116">
        <v>1</v>
      </c>
      <c r="S12" s="116">
        <v>0.3</v>
      </c>
      <c r="T12" s="116">
        <v>0.6</v>
      </c>
      <c r="U12" s="116">
        <v>0.1</v>
      </c>
      <c r="V12" s="217">
        <v>0</v>
      </c>
      <c r="W12" s="219">
        <f>SUM(S12:V12)</f>
        <v>0.99999999999999989</v>
      </c>
      <c r="X12" s="218">
        <v>44196</v>
      </c>
      <c r="Y12" s="115" t="s">
        <v>695</v>
      </c>
      <c r="Z12" s="111" t="s">
        <v>694</v>
      </c>
      <c r="AA12" s="111" t="s">
        <v>660</v>
      </c>
      <c r="AB12" s="117" t="s">
        <v>661</v>
      </c>
      <c r="AC12" s="118" t="s">
        <v>662</v>
      </c>
      <c r="AD12" s="115" t="s">
        <v>663</v>
      </c>
      <c r="AE12" s="376">
        <v>78540000</v>
      </c>
      <c r="AF12" s="376">
        <v>78540000</v>
      </c>
      <c r="AG12" s="376">
        <v>78540000</v>
      </c>
      <c r="AH12" s="391">
        <f t="shared" si="0"/>
        <v>1</v>
      </c>
      <c r="AI12" s="353" t="s">
        <v>673</v>
      </c>
      <c r="AJ12" s="119" t="s">
        <v>674</v>
      </c>
      <c r="AK12" s="385">
        <v>78540000</v>
      </c>
      <c r="AL12" s="376">
        <v>78540000</v>
      </c>
      <c r="AM12" s="391">
        <f t="shared" si="1"/>
        <v>1</v>
      </c>
      <c r="AN12" s="341" t="s">
        <v>154</v>
      </c>
      <c r="AO12" s="111" t="s">
        <v>657</v>
      </c>
      <c r="AP12" s="278"/>
    </row>
    <row r="13" spans="1:42" s="109" customFormat="1" ht="222" customHeight="1" thickBot="1" x14ac:dyDescent="0.25">
      <c r="B13" s="279" t="s">
        <v>322</v>
      </c>
      <c r="C13" s="280" t="s">
        <v>376</v>
      </c>
      <c r="D13" s="281"/>
      <c r="E13" s="282" t="s">
        <v>375</v>
      </c>
      <c r="F13" s="283">
        <v>0.1</v>
      </c>
      <c r="G13" s="284" t="s">
        <v>379</v>
      </c>
      <c r="H13" s="283">
        <v>0.1</v>
      </c>
      <c r="I13" s="285" t="s">
        <v>22</v>
      </c>
      <c r="J13" s="285">
        <v>1274</v>
      </c>
      <c r="K13" s="285">
        <v>1050</v>
      </c>
      <c r="L13" s="282" t="s">
        <v>658</v>
      </c>
      <c r="M13" s="285">
        <v>200</v>
      </c>
      <c r="N13" s="282">
        <v>257</v>
      </c>
      <c r="O13" s="283">
        <v>0.85</v>
      </c>
      <c r="P13" s="286">
        <f>SUMPRODUCT(R13*(SUM(S13:V13)))</f>
        <v>1</v>
      </c>
      <c r="Q13" s="287" t="s">
        <v>702</v>
      </c>
      <c r="R13" s="288">
        <v>1</v>
      </c>
      <c r="S13" s="288">
        <v>0.25</v>
      </c>
      <c r="T13" s="288">
        <v>0.5</v>
      </c>
      <c r="U13" s="288">
        <v>0.25</v>
      </c>
      <c r="V13" s="289">
        <v>0</v>
      </c>
      <c r="W13" s="290">
        <f>SUM(S13:V13)</f>
        <v>1</v>
      </c>
      <c r="X13" s="291">
        <v>44196</v>
      </c>
      <c r="Y13" s="287" t="s">
        <v>696</v>
      </c>
      <c r="Z13" s="282" t="s">
        <v>703</v>
      </c>
      <c r="AA13" s="282" t="s">
        <v>660</v>
      </c>
      <c r="AB13" s="292" t="s">
        <v>661</v>
      </c>
      <c r="AC13" s="293" t="s">
        <v>665</v>
      </c>
      <c r="AD13" s="287" t="s">
        <v>666</v>
      </c>
      <c r="AE13" s="377">
        <v>994605000</v>
      </c>
      <c r="AF13" s="378">
        <f>1637770000+452777</f>
        <v>1638222777</v>
      </c>
      <c r="AG13" s="378">
        <v>1590545493</v>
      </c>
      <c r="AH13" s="392">
        <f t="shared" si="0"/>
        <v>0.97089694718607855</v>
      </c>
      <c r="AI13" s="354" t="s">
        <v>681</v>
      </c>
      <c r="AJ13" s="294" t="s">
        <v>682</v>
      </c>
      <c r="AK13" s="377">
        <v>1637770000</v>
      </c>
      <c r="AL13" s="378">
        <v>1637770000</v>
      </c>
      <c r="AM13" s="392">
        <f t="shared" si="1"/>
        <v>1</v>
      </c>
      <c r="AN13" s="342" t="s">
        <v>154</v>
      </c>
      <c r="AO13" s="282" t="s">
        <v>657</v>
      </c>
      <c r="AP13" s="362" t="s">
        <v>699</v>
      </c>
    </row>
    <row r="14" spans="1:42" s="121" customFormat="1" ht="147.75" customHeight="1" x14ac:dyDescent="0.2">
      <c r="B14" s="298" t="s">
        <v>138</v>
      </c>
      <c r="C14" s="299" t="s">
        <v>137</v>
      </c>
      <c r="D14" s="300">
        <v>0.3</v>
      </c>
      <c r="E14" s="301" t="s">
        <v>156</v>
      </c>
      <c r="F14" s="302">
        <v>0.5</v>
      </c>
      <c r="G14" s="303" t="s">
        <v>157</v>
      </c>
      <c r="H14" s="302">
        <v>0.5</v>
      </c>
      <c r="I14" s="304" t="s">
        <v>22</v>
      </c>
      <c r="J14" s="304">
        <v>4185</v>
      </c>
      <c r="K14" s="305">
        <v>3000</v>
      </c>
      <c r="L14" s="301" t="s">
        <v>658</v>
      </c>
      <c r="M14" s="304">
        <v>600</v>
      </c>
      <c r="N14" s="306">
        <v>263</v>
      </c>
      <c r="O14" s="372">
        <v>0.17499999999999999</v>
      </c>
      <c r="P14" s="307">
        <f>SUMPRODUCT(R14*(SUM(S14:V14)))</f>
        <v>1</v>
      </c>
      <c r="Q14" s="308" t="s">
        <v>704</v>
      </c>
      <c r="R14" s="309">
        <v>1</v>
      </c>
      <c r="S14" s="310">
        <v>0.25</v>
      </c>
      <c r="T14" s="310">
        <v>0.25</v>
      </c>
      <c r="U14" s="310">
        <v>0.5</v>
      </c>
      <c r="V14" s="311">
        <v>0</v>
      </c>
      <c r="W14" s="312">
        <f>SUM(S14:V14)</f>
        <v>1</v>
      </c>
      <c r="X14" s="313">
        <v>44196</v>
      </c>
      <c r="Y14" s="308" t="s">
        <v>697</v>
      </c>
      <c r="Z14" s="301" t="s">
        <v>698</v>
      </c>
      <c r="AA14" s="301" t="s">
        <v>660</v>
      </c>
      <c r="AB14" s="314" t="s">
        <v>661</v>
      </c>
      <c r="AC14" s="315" t="s">
        <v>662</v>
      </c>
      <c r="AD14" s="308" t="s">
        <v>663</v>
      </c>
      <c r="AE14" s="379">
        <v>100000000</v>
      </c>
      <c r="AF14" s="379">
        <v>130000000</v>
      </c>
      <c r="AG14" s="379">
        <v>130000000</v>
      </c>
      <c r="AH14" s="393">
        <f t="shared" si="0"/>
        <v>1</v>
      </c>
      <c r="AI14" s="355" t="s">
        <v>673</v>
      </c>
      <c r="AJ14" s="316" t="s">
        <v>674</v>
      </c>
      <c r="AK14" s="386">
        <v>130000000</v>
      </c>
      <c r="AL14" s="379">
        <v>130000000</v>
      </c>
      <c r="AM14" s="393">
        <f t="shared" si="1"/>
        <v>1</v>
      </c>
      <c r="AN14" s="343" t="s">
        <v>154</v>
      </c>
      <c r="AO14" s="301" t="s">
        <v>657</v>
      </c>
      <c r="AP14" s="317"/>
    </row>
    <row r="15" spans="1:42" s="121" customFormat="1" ht="98.25" customHeight="1" thickBot="1" x14ac:dyDescent="0.25">
      <c r="B15" s="318" t="s">
        <v>138</v>
      </c>
      <c r="C15" s="319" t="s">
        <v>137</v>
      </c>
      <c r="D15" s="320"/>
      <c r="E15" s="321" t="s">
        <v>156</v>
      </c>
      <c r="F15" s="322">
        <v>0.5</v>
      </c>
      <c r="G15" s="323" t="s">
        <v>155</v>
      </c>
      <c r="H15" s="322">
        <v>0.5</v>
      </c>
      <c r="I15" s="324" t="s">
        <v>22</v>
      </c>
      <c r="J15" s="324">
        <v>0</v>
      </c>
      <c r="K15" s="324">
        <v>1</v>
      </c>
      <c r="L15" s="321" t="s">
        <v>659</v>
      </c>
      <c r="M15" s="324">
        <v>0.25</v>
      </c>
      <c r="N15" s="325">
        <f>M15*P15</f>
        <v>0.2</v>
      </c>
      <c r="O15" s="322">
        <v>0.08</v>
      </c>
      <c r="P15" s="326">
        <f>SUMPRODUCT(R15*(SUM(S15:V15)))</f>
        <v>0.8</v>
      </c>
      <c r="Q15" s="327" t="s">
        <v>669</v>
      </c>
      <c r="R15" s="328">
        <v>1</v>
      </c>
      <c r="S15" s="329">
        <v>0</v>
      </c>
      <c r="T15" s="329">
        <v>0.25</v>
      </c>
      <c r="U15" s="329">
        <v>0.55000000000000004</v>
      </c>
      <c r="V15" s="330">
        <v>0</v>
      </c>
      <c r="W15" s="220">
        <f>SUM(S15:V15)</f>
        <v>0.8</v>
      </c>
      <c r="X15" s="331">
        <v>44196</v>
      </c>
      <c r="Y15" s="327" t="s">
        <v>706</v>
      </c>
      <c r="Z15" s="321" t="s">
        <v>707</v>
      </c>
      <c r="AA15" s="321" t="s">
        <v>660</v>
      </c>
      <c r="AB15" s="332" t="s">
        <v>661</v>
      </c>
      <c r="AC15" s="333" t="s">
        <v>662</v>
      </c>
      <c r="AD15" s="327" t="s">
        <v>663</v>
      </c>
      <c r="AE15" s="380">
        <v>35700000</v>
      </c>
      <c r="AF15" s="380">
        <v>35700000</v>
      </c>
      <c r="AG15" s="380">
        <v>35700000</v>
      </c>
      <c r="AH15" s="394">
        <f t="shared" si="0"/>
        <v>1</v>
      </c>
      <c r="AI15" s="356" t="s">
        <v>673</v>
      </c>
      <c r="AJ15" s="334" t="s">
        <v>674</v>
      </c>
      <c r="AK15" s="387">
        <v>35700000</v>
      </c>
      <c r="AL15" s="380">
        <v>35700000</v>
      </c>
      <c r="AM15" s="394">
        <f t="shared" si="1"/>
        <v>1</v>
      </c>
      <c r="AN15" s="344" t="s">
        <v>154</v>
      </c>
      <c r="AO15" s="321" t="s">
        <v>657</v>
      </c>
      <c r="AP15" s="335"/>
    </row>
    <row r="16" spans="1:42" ht="26.25" thickBot="1" x14ac:dyDescent="0.25">
      <c r="N16" s="295" t="s">
        <v>684</v>
      </c>
      <c r="O16" s="296"/>
      <c r="P16" s="297">
        <f>AVERAGE(P9:P15)</f>
        <v>0.94899999999999995</v>
      </c>
      <c r="S16" s="124"/>
      <c r="U16" s="214"/>
      <c r="V16" s="215"/>
      <c r="W16" s="215"/>
      <c r="AC16" s="363" t="s">
        <v>683</v>
      </c>
      <c r="AD16" s="364"/>
      <c r="AE16" s="365">
        <f>SUM(AE9:AE15)</f>
        <v>1250000000</v>
      </c>
      <c r="AF16" s="365">
        <f>SUM(AF9:AF15)</f>
        <v>2207000000</v>
      </c>
      <c r="AG16" s="365">
        <f>SUM(AG9:AG15)</f>
        <v>2143492595</v>
      </c>
      <c r="AH16" s="366">
        <f t="shared" si="0"/>
        <v>0.97122455595831447</v>
      </c>
      <c r="AI16" s="367" t="s">
        <v>705</v>
      </c>
      <c r="AJ16" s="368"/>
      <c r="AK16" s="365">
        <f>SUM(AK9:AK15)</f>
        <v>2207000000</v>
      </c>
      <c r="AL16" s="369">
        <f>SUM(AL9:AL15)</f>
        <v>2207000000</v>
      </c>
      <c r="AM16" s="366">
        <f t="shared" si="1"/>
        <v>1</v>
      </c>
      <c r="AN16" s="370" t="s">
        <v>154</v>
      </c>
      <c r="AO16" s="371" t="s">
        <v>657</v>
      </c>
      <c r="AP16" s="337"/>
    </row>
    <row r="17" spans="33:36" x14ac:dyDescent="0.2">
      <c r="AG17" s="122"/>
    </row>
    <row r="18" spans="33:36" x14ac:dyDescent="0.2">
      <c r="AG18" s="123"/>
    </row>
    <row r="21" spans="33:36" x14ac:dyDescent="0.2">
      <c r="AJ21" s="105"/>
    </row>
    <row r="22" spans="33:36" x14ac:dyDescent="0.2">
      <c r="AJ22" s="105"/>
    </row>
    <row r="1048576" spans="8:28" x14ac:dyDescent="0.2">
      <c r="H1048576" s="104" t="s">
        <v>667</v>
      </c>
      <c r="AB1048576" s="103"/>
    </row>
  </sheetData>
  <autoFilter ref="A8:BK8" xr:uid="{00000000-0009-0000-0000-000004000000}"/>
  <mergeCells count="46">
    <mergeCell ref="D14:D15"/>
    <mergeCell ref="D11:D13"/>
    <mergeCell ref="D9:D10"/>
    <mergeCell ref="AC5:AM5"/>
    <mergeCell ref="AN5:AN7"/>
    <mergeCell ref="AO5:AO7"/>
    <mergeCell ref="AP5:AP7"/>
    <mergeCell ref="AM6:AM7"/>
    <mergeCell ref="AC6:AC7"/>
    <mergeCell ref="AD6:AD7"/>
    <mergeCell ref="AE6:AE7"/>
    <mergeCell ref="AF6:AF7"/>
    <mergeCell ref="AG6:AG7"/>
    <mergeCell ref="AL6:AL7"/>
    <mergeCell ref="AJ6:AJ7"/>
    <mergeCell ref="AI6:AI7"/>
    <mergeCell ref="AH6:AH7"/>
    <mergeCell ref="AK6:AK7"/>
    <mergeCell ref="O6:O7"/>
    <mergeCell ref="P6:P7"/>
    <mergeCell ref="AA6:AA7"/>
    <mergeCell ref="Q5:Q7"/>
    <mergeCell ref="R5:R7"/>
    <mergeCell ref="X5:X7"/>
    <mergeCell ref="Y5:Y7"/>
    <mergeCell ref="Z5:Z7"/>
    <mergeCell ref="M5:P5"/>
    <mergeCell ref="AA5:AB5"/>
    <mergeCell ref="AB6:AB7"/>
    <mergeCell ref="S5:W6"/>
    <mergeCell ref="AC16:AD16"/>
    <mergeCell ref="AI16:AJ16"/>
    <mergeCell ref="N16:O16"/>
    <mergeCell ref="G5:G7"/>
    <mergeCell ref="B5:B7"/>
    <mergeCell ref="C5:C7"/>
    <mergeCell ref="D5:D7"/>
    <mergeCell ref="E5:E7"/>
    <mergeCell ref="F5:F7"/>
    <mergeCell ref="H5:H7"/>
    <mergeCell ref="I5:I7"/>
    <mergeCell ref="J5:J7"/>
    <mergeCell ref="K5:K7"/>
    <mergeCell ref="L5:L7"/>
    <mergeCell ref="M6:M7"/>
    <mergeCell ref="N6:N7"/>
  </mergeCells>
  <phoneticPr fontId="28" type="noConversion"/>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3:AJ17"/>
  <sheetViews>
    <sheetView topLeftCell="AA5" zoomScale="85" zoomScaleNormal="85" workbookViewId="0">
      <selection activeCell="AG13" sqref="AG13"/>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642</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38.25" x14ac:dyDescent="0.2">
      <c r="B9" s="6" t="s">
        <v>488</v>
      </c>
      <c r="C9" s="6" t="s">
        <v>577</v>
      </c>
      <c r="D9" s="91"/>
      <c r="E9" s="7" t="s">
        <v>584</v>
      </c>
      <c r="F9" s="91"/>
      <c r="G9" s="8" t="s">
        <v>590</v>
      </c>
      <c r="H9" s="91"/>
      <c r="I9" s="5" t="s">
        <v>236</v>
      </c>
      <c r="J9" s="4">
        <v>0</v>
      </c>
      <c r="K9" s="4">
        <v>1210</v>
      </c>
      <c r="L9" s="91"/>
      <c r="M9" s="98"/>
      <c r="N9" s="79"/>
      <c r="O9" s="7"/>
      <c r="P9" s="7"/>
      <c r="Q9" s="100"/>
      <c r="R9" s="100"/>
      <c r="S9" s="7"/>
      <c r="T9" s="7"/>
      <c r="U9" s="7"/>
      <c r="V9" s="7"/>
      <c r="W9" s="100"/>
      <c r="X9" s="7"/>
      <c r="Y9" s="7"/>
      <c r="Z9" s="100"/>
      <c r="AA9" s="100"/>
      <c r="AB9" s="100"/>
      <c r="AC9" s="100"/>
      <c r="AD9" s="100"/>
      <c r="AE9" s="100"/>
      <c r="AF9" s="7"/>
      <c r="AG9" s="7"/>
      <c r="AH9" s="5" t="s">
        <v>191</v>
      </c>
      <c r="AI9" s="100"/>
      <c r="AJ9" s="7"/>
    </row>
    <row r="10" spans="1:36" ht="38.25" x14ac:dyDescent="0.2">
      <c r="B10" s="6" t="s">
        <v>488</v>
      </c>
      <c r="C10" s="6" t="s">
        <v>577</v>
      </c>
      <c r="D10" s="91"/>
      <c r="E10" s="7" t="s">
        <v>584</v>
      </c>
      <c r="F10" s="91"/>
      <c r="G10" s="8" t="s">
        <v>589</v>
      </c>
      <c r="H10" s="91"/>
      <c r="I10" s="4" t="s">
        <v>22</v>
      </c>
      <c r="J10" s="4">
        <v>2</v>
      </c>
      <c r="K10" s="4">
        <v>4</v>
      </c>
      <c r="L10" s="91"/>
      <c r="M10" s="98"/>
      <c r="N10" s="79"/>
      <c r="O10" s="7"/>
      <c r="P10" s="7"/>
      <c r="Q10" s="100"/>
      <c r="R10" s="100"/>
      <c r="S10" s="7"/>
      <c r="T10" s="7"/>
      <c r="U10" s="7"/>
      <c r="V10" s="7"/>
      <c r="W10" s="100"/>
      <c r="X10" s="7"/>
      <c r="Y10" s="7"/>
      <c r="Z10" s="100"/>
      <c r="AA10" s="100"/>
      <c r="AB10" s="100"/>
      <c r="AC10" s="100"/>
      <c r="AD10" s="100"/>
      <c r="AE10" s="100"/>
      <c r="AF10" s="7"/>
      <c r="AG10" s="7"/>
      <c r="AH10" s="5" t="s">
        <v>191</v>
      </c>
      <c r="AI10" s="100"/>
      <c r="AJ10" s="7"/>
    </row>
    <row r="11" spans="1:36" ht="38.25" x14ac:dyDescent="0.2">
      <c r="B11" s="6" t="s">
        <v>488</v>
      </c>
      <c r="C11" s="6" t="s">
        <v>577</v>
      </c>
      <c r="D11" s="91"/>
      <c r="E11" s="7" t="s">
        <v>584</v>
      </c>
      <c r="F11" s="91"/>
      <c r="G11" s="8" t="s">
        <v>588</v>
      </c>
      <c r="H11" s="91"/>
      <c r="I11" s="4" t="s">
        <v>22</v>
      </c>
      <c r="J11" s="4">
        <v>2</v>
      </c>
      <c r="K11" s="4">
        <v>5</v>
      </c>
      <c r="L11" s="91"/>
      <c r="M11" s="98"/>
      <c r="N11" s="80"/>
      <c r="O11" s="7"/>
      <c r="P11" s="7"/>
      <c r="Q11" s="100"/>
      <c r="R11" s="100"/>
      <c r="S11" s="7"/>
      <c r="T11" s="7"/>
      <c r="U11" s="7"/>
      <c r="V11" s="7"/>
      <c r="W11" s="100"/>
      <c r="X11" s="7"/>
      <c r="Y11" s="7"/>
      <c r="Z11" s="100"/>
      <c r="AA11" s="100"/>
      <c r="AB11" s="100"/>
      <c r="AC11" s="100"/>
      <c r="AD11" s="100"/>
      <c r="AE11" s="100"/>
      <c r="AF11" s="7"/>
      <c r="AG11" s="7"/>
      <c r="AH11" s="5" t="s">
        <v>191</v>
      </c>
      <c r="AI11" s="100"/>
      <c r="AJ11" s="7"/>
    </row>
    <row r="12" spans="1:36" ht="38.25" x14ac:dyDescent="0.2">
      <c r="B12" s="6" t="s">
        <v>488</v>
      </c>
      <c r="C12" s="6" t="s">
        <v>577</v>
      </c>
      <c r="D12" s="91"/>
      <c r="E12" s="7" t="s">
        <v>584</v>
      </c>
      <c r="F12" s="91"/>
      <c r="G12" s="8" t="s">
        <v>587</v>
      </c>
      <c r="H12" s="91"/>
      <c r="I12" s="4" t="s">
        <v>22</v>
      </c>
      <c r="J12" s="4">
        <v>4</v>
      </c>
      <c r="K12" s="4">
        <v>4</v>
      </c>
      <c r="L12" s="91"/>
      <c r="M12" s="98"/>
      <c r="N12" s="80"/>
      <c r="O12" s="7"/>
      <c r="P12" s="7"/>
      <c r="Q12" s="100"/>
      <c r="R12" s="100"/>
      <c r="S12" s="7"/>
      <c r="T12" s="7"/>
      <c r="U12" s="7"/>
      <c r="V12" s="7"/>
      <c r="W12" s="100"/>
      <c r="X12" s="7"/>
      <c r="Y12" s="7"/>
      <c r="Z12" s="100"/>
      <c r="AA12" s="100"/>
      <c r="AB12" s="100"/>
      <c r="AC12" s="100"/>
      <c r="AD12" s="100"/>
      <c r="AE12" s="100"/>
      <c r="AF12" s="7"/>
      <c r="AG12" s="7"/>
      <c r="AH12" s="5" t="s">
        <v>191</v>
      </c>
      <c r="AI12" s="100"/>
      <c r="AJ12" s="7"/>
    </row>
    <row r="13" spans="1:36" ht="38.25" x14ac:dyDescent="0.2">
      <c r="B13" s="6" t="s">
        <v>488</v>
      </c>
      <c r="C13" s="6" t="s">
        <v>577</v>
      </c>
      <c r="D13" s="91"/>
      <c r="E13" s="7" t="s">
        <v>584</v>
      </c>
      <c r="F13" s="91"/>
      <c r="G13" s="8" t="s">
        <v>586</v>
      </c>
      <c r="H13" s="91"/>
      <c r="I13" s="4" t="s">
        <v>22</v>
      </c>
      <c r="J13" s="4">
        <v>292</v>
      </c>
      <c r="K13" s="4">
        <v>600</v>
      </c>
      <c r="L13" s="91"/>
      <c r="M13" s="98"/>
      <c r="N13" s="80"/>
      <c r="O13" s="7"/>
      <c r="P13" s="7"/>
      <c r="Q13" s="100"/>
      <c r="R13" s="100"/>
      <c r="S13" s="7"/>
      <c r="T13" s="7"/>
      <c r="U13" s="7"/>
      <c r="V13" s="7"/>
      <c r="W13" s="100"/>
      <c r="X13" s="7"/>
      <c r="Y13" s="7"/>
      <c r="Z13" s="100"/>
      <c r="AA13" s="100"/>
      <c r="AB13" s="100"/>
      <c r="AC13" s="100"/>
      <c r="AD13" s="100"/>
      <c r="AE13" s="100"/>
      <c r="AF13" s="7"/>
      <c r="AG13" s="7"/>
      <c r="AH13" s="5" t="s">
        <v>191</v>
      </c>
      <c r="AI13" s="100"/>
      <c r="AJ13" s="7"/>
    </row>
    <row r="14" spans="1:36" ht="38.25" x14ac:dyDescent="0.2">
      <c r="B14" s="6" t="s">
        <v>488</v>
      </c>
      <c r="C14" s="6" t="s">
        <v>577</v>
      </c>
      <c r="D14" s="91"/>
      <c r="E14" s="7" t="s">
        <v>584</v>
      </c>
      <c r="F14" s="91"/>
      <c r="G14" s="8" t="s">
        <v>585</v>
      </c>
      <c r="H14" s="91"/>
      <c r="I14" s="4" t="s">
        <v>22</v>
      </c>
      <c r="J14" s="4">
        <v>0</v>
      </c>
      <c r="K14" s="4">
        <v>150</v>
      </c>
      <c r="L14" s="91"/>
      <c r="M14" s="98"/>
      <c r="N14" s="80"/>
      <c r="O14" s="7"/>
      <c r="P14" s="7"/>
      <c r="Q14" s="100"/>
      <c r="R14" s="100"/>
      <c r="S14" s="7"/>
      <c r="T14" s="7"/>
      <c r="U14" s="7"/>
      <c r="V14" s="7"/>
      <c r="W14" s="100"/>
      <c r="X14" s="7"/>
      <c r="Y14" s="7"/>
      <c r="Z14" s="100"/>
      <c r="AA14" s="100"/>
      <c r="AB14" s="100"/>
      <c r="AC14" s="100"/>
      <c r="AD14" s="100"/>
      <c r="AE14" s="100"/>
      <c r="AF14" s="7"/>
      <c r="AG14" s="7"/>
      <c r="AH14" s="5" t="s">
        <v>191</v>
      </c>
      <c r="AI14" s="100"/>
      <c r="AJ14" s="7"/>
    </row>
    <row r="15" spans="1:36" ht="38.25" x14ac:dyDescent="0.2">
      <c r="B15" s="6" t="s">
        <v>250</v>
      </c>
      <c r="C15" s="20" t="s">
        <v>291</v>
      </c>
      <c r="D15" s="91"/>
      <c r="E15" s="22" t="s">
        <v>295</v>
      </c>
      <c r="F15" s="91"/>
      <c r="G15" s="7" t="s">
        <v>294</v>
      </c>
      <c r="H15" s="91"/>
      <c r="I15" s="12" t="s">
        <v>22</v>
      </c>
      <c r="J15" s="12">
        <v>0</v>
      </c>
      <c r="K15" s="12">
        <v>100</v>
      </c>
      <c r="L15" s="91"/>
      <c r="M15" s="98"/>
      <c r="N15" s="80"/>
      <c r="O15" s="7"/>
      <c r="P15" s="7"/>
      <c r="Q15" s="100"/>
      <c r="R15" s="100"/>
      <c r="S15" s="7"/>
      <c r="T15" s="7"/>
      <c r="U15" s="7"/>
      <c r="V15" s="7"/>
      <c r="W15" s="100"/>
      <c r="X15" s="7"/>
      <c r="Y15" s="7"/>
      <c r="Z15" s="100"/>
      <c r="AA15" s="100"/>
      <c r="AB15" s="100"/>
      <c r="AC15" s="100"/>
      <c r="AD15" s="100"/>
      <c r="AE15" s="100"/>
      <c r="AF15" s="7"/>
      <c r="AG15" s="7"/>
      <c r="AH15" s="12" t="s">
        <v>191</v>
      </c>
      <c r="AI15" s="100"/>
      <c r="AJ15" s="7"/>
    </row>
    <row r="16" spans="1:36" ht="25.5" x14ac:dyDescent="0.2">
      <c r="B16" s="25" t="s">
        <v>138</v>
      </c>
      <c r="C16" s="6" t="s">
        <v>194</v>
      </c>
      <c r="D16" s="91"/>
      <c r="E16" s="15" t="s">
        <v>193</v>
      </c>
      <c r="F16" s="91"/>
      <c r="G16" s="17" t="s">
        <v>195</v>
      </c>
      <c r="H16" s="91"/>
      <c r="I16" s="16" t="s">
        <v>22</v>
      </c>
      <c r="J16" s="16">
        <v>1010</v>
      </c>
      <c r="K16" s="23">
        <v>1250</v>
      </c>
      <c r="L16" s="91"/>
      <c r="M16" s="93"/>
      <c r="N16" s="78"/>
      <c r="O16" s="15"/>
      <c r="P16" s="15"/>
      <c r="Q16" s="93"/>
      <c r="R16" s="93"/>
      <c r="S16" s="15"/>
      <c r="T16" s="15"/>
      <c r="U16" s="15"/>
      <c r="V16" s="15"/>
      <c r="W16" s="93"/>
      <c r="X16" s="15"/>
      <c r="Y16" s="15"/>
      <c r="Z16" s="93"/>
      <c r="AA16" s="93"/>
      <c r="AB16" s="93"/>
      <c r="AC16" s="93"/>
      <c r="AD16" s="93"/>
      <c r="AE16" s="93"/>
      <c r="AF16" s="15"/>
      <c r="AG16" s="15"/>
      <c r="AH16" s="16" t="s">
        <v>191</v>
      </c>
      <c r="AI16" s="93"/>
      <c r="AJ16" s="15"/>
    </row>
    <row r="17" spans="2:36" x14ac:dyDescent="0.2">
      <c r="B17" s="25" t="s">
        <v>138</v>
      </c>
      <c r="C17" s="6" t="s">
        <v>194</v>
      </c>
      <c r="D17" s="91"/>
      <c r="E17" s="15" t="s">
        <v>193</v>
      </c>
      <c r="F17" s="91"/>
      <c r="G17" s="17" t="s">
        <v>192</v>
      </c>
      <c r="H17" s="91"/>
      <c r="I17" s="16" t="s">
        <v>22</v>
      </c>
      <c r="J17" s="16">
        <v>538</v>
      </c>
      <c r="K17" s="16">
        <v>400</v>
      </c>
      <c r="L17" s="91"/>
      <c r="M17" s="93"/>
      <c r="N17" s="78"/>
      <c r="O17" s="15"/>
      <c r="P17" s="15"/>
      <c r="Q17" s="93"/>
      <c r="R17" s="93"/>
      <c r="S17" s="15"/>
      <c r="T17" s="15"/>
      <c r="U17" s="15"/>
      <c r="V17" s="15"/>
      <c r="W17" s="93"/>
      <c r="X17" s="15"/>
      <c r="Y17" s="15"/>
      <c r="Z17" s="93"/>
      <c r="AA17" s="93"/>
      <c r="AB17" s="93"/>
      <c r="AC17" s="93"/>
      <c r="AD17" s="93"/>
      <c r="AE17" s="93"/>
      <c r="AF17" s="15"/>
      <c r="AG17" s="15"/>
      <c r="AH17" s="16" t="s">
        <v>191</v>
      </c>
      <c r="AI17" s="93"/>
      <c r="AJ17" s="15"/>
    </row>
  </sheetData>
  <autoFilter ref="A8:BE8" xr:uid="{00000000-0009-0000-0000-000005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3:AJ10"/>
  <sheetViews>
    <sheetView topLeftCell="X1" zoomScale="70" zoomScaleNormal="70" workbookViewId="0">
      <selection activeCell="AI9" activeCellId="7" sqref="D9:D10 F9:F10 H9:H10 L9:M10 Q9:R10 W9:W10 Z9:AE10 AI9:AI10"/>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641</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38.25" x14ac:dyDescent="0.2">
      <c r="B9" s="6" t="s">
        <v>41</v>
      </c>
      <c r="C9" s="6" t="s">
        <v>40</v>
      </c>
      <c r="D9" s="91"/>
      <c r="E9" s="7" t="s">
        <v>612</v>
      </c>
      <c r="F9" s="91"/>
      <c r="G9" s="17" t="s">
        <v>129</v>
      </c>
      <c r="H9" s="91"/>
      <c r="I9" s="16" t="s">
        <v>22</v>
      </c>
      <c r="J9" s="16">
        <v>171</v>
      </c>
      <c r="K9" s="16">
        <v>605</v>
      </c>
      <c r="L9" s="91"/>
      <c r="M9" s="98"/>
      <c r="N9" s="79"/>
      <c r="O9" s="7"/>
      <c r="P9" s="7"/>
      <c r="Q9" s="100"/>
      <c r="R9" s="100"/>
      <c r="S9" s="7"/>
      <c r="T9" s="7"/>
      <c r="U9" s="7"/>
      <c r="V9" s="7"/>
      <c r="W9" s="100"/>
      <c r="X9" s="7"/>
      <c r="Y9" s="7"/>
      <c r="Z9" s="100"/>
      <c r="AA9" s="100"/>
      <c r="AB9" s="100"/>
      <c r="AC9" s="100"/>
      <c r="AD9" s="100"/>
      <c r="AE9" s="100"/>
      <c r="AF9" s="7"/>
      <c r="AG9" s="7"/>
      <c r="AH9" s="16" t="s">
        <v>127</v>
      </c>
      <c r="AI9" s="100"/>
      <c r="AJ9" s="7"/>
    </row>
    <row r="10" spans="1:36" ht="25.5" x14ac:dyDescent="0.2">
      <c r="B10" s="6" t="s">
        <v>41</v>
      </c>
      <c r="C10" s="6" t="s">
        <v>40</v>
      </c>
      <c r="D10" s="91"/>
      <c r="E10" s="7" t="s">
        <v>612</v>
      </c>
      <c r="F10" s="91"/>
      <c r="G10" s="17" t="s">
        <v>128</v>
      </c>
      <c r="H10" s="91"/>
      <c r="I10" s="16" t="s">
        <v>22</v>
      </c>
      <c r="J10" s="16">
        <v>0</v>
      </c>
      <c r="K10" s="16">
        <v>1</v>
      </c>
      <c r="L10" s="91"/>
      <c r="M10" s="98"/>
      <c r="N10" s="79"/>
      <c r="O10" s="7"/>
      <c r="P10" s="7"/>
      <c r="Q10" s="100"/>
      <c r="R10" s="100"/>
      <c r="S10" s="7"/>
      <c r="T10" s="7"/>
      <c r="U10" s="7"/>
      <c r="V10" s="7"/>
      <c r="W10" s="100"/>
      <c r="X10" s="7"/>
      <c r="Y10" s="7"/>
      <c r="Z10" s="100"/>
      <c r="AA10" s="100"/>
      <c r="AB10" s="100"/>
      <c r="AC10" s="100"/>
      <c r="AD10" s="100"/>
      <c r="AE10" s="100"/>
      <c r="AF10" s="7"/>
      <c r="AG10" s="7"/>
      <c r="AH10" s="16" t="s">
        <v>127</v>
      </c>
      <c r="AI10" s="100"/>
      <c r="AJ10" s="7"/>
    </row>
  </sheetData>
  <autoFilter ref="A8:BE8" xr:uid="{00000000-0009-0000-0000-000006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3:AJ9"/>
  <sheetViews>
    <sheetView topLeftCell="I1" zoomScale="70" zoomScaleNormal="70" workbookViewId="0">
      <selection activeCell="AI21" sqref="AI21"/>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645</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25.5" x14ac:dyDescent="0.2">
      <c r="B9" s="6" t="s">
        <v>41</v>
      </c>
      <c r="C9" s="6" t="s">
        <v>40</v>
      </c>
      <c r="D9" s="91"/>
      <c r="E9" s="7" t="s">
        <v>612</v>
      </c>
      <c r="F9" s="91"/>
      <c r="G9" s="17" t="s">
        <v>126</v>
      </c>
      <c r="H9" s="91"/>
      <c r="I9" s="16" t="s">
        <v>22</v>
      </c>
      <c r="J9" s="16">
        <v>0</v>
      </c>
      <c r="K9" s="16">
        <v>1</v>
      </c>
      <c r="L9" s="91"/>
      <c r="M9" s="98"/>
      <c r="N9" s="16"/>
      <c r="O9" s="7"/>
      <c r="P9" s="7"/>
      <c r="Q9" s="100"/>
      <c r="R9" s="100"/>
      <c r="S9" s="7"/>
      <c r="T9" s="7"/>
      <c r="U9" s="7"/>
      <c r="V9" s="7"/>
      <c r="W9" s="100"/>
      <c r="X9" s="7"/>
      <c r="Y9" s="7"/>
      <c r="Z9" s="100"/>
      <c r="AA9" s="100"/>
      <c r="AB9" s="100"/>
      <c r="AC9" s="100"/>
      <c r="AD9" s="100"/>
      <c r="AE9" s="100"/>
      <c r="AF9" s="7"/>
      <c r="AG9" s="7"/>
      <c r="AH9" s="16" t="s">
        <v>125</v>
      </c>
      <c r="AI9" s="100"/>
      <c r="AJ9" s="7"/>
    </row>
  </sheetData>
  <autoFilter ref="A8:BE8" xr:uid="{00000000-0009-0000-0000-000007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3:AJ29"/>
  <sheetViews>
    <sheetView topLeftCell="X1" zoomScale="70" zoomScaleNormal="70" workbookViewId="0">
      <selection activeCell="AI9" activeCellId="7" sqref="D9:D29 F9:F29 H9:H29 L9:M29 Q9:R29 W9:W29 Z9:AE29 AI9:AI29"/>
    </sheetView>
  </sheetViews>
  <sheetFormatPr baseColWidth="10" defaultRowHeight="12.75" x14ac:dyDescent="0.2"/>
  <cols>
    <col min="1" max="1" width="11.5703125" style="1" customWidth="1"/>
    <col min="2" max="2" width="48.85546875" style="1" customWidth="1"/>
    <col min="3" max="3" width="30.85546875" style="1" customWidth="1"/>
    <col min="4" max="4" width="7.5703125" style="1" customWidth="1"/>
    <col min="5" max="5" width="26.140625" style="1" customWidth="1"/>
    <col min="6" max="6" width="7.7109375" style="1" customWidth="1"/>
    <col min="7" max="7" width="45.85546875" style="2" customWidth="1"/>
    <col min="8" max="8" width="8.28515625" style="2" bestFit="1" customWidth="1"/>
    <col min="9" max="9" width="13.140625" style="2" customWidth="1"/>
    <col min="10" max="10" width="11.28515625" style="2" bestFit="1" customWidth="1"/>
    <col min="11" max="11" width="10.140625" style="2" bestFit="1" customWidth="1"/>
    <col min="12" max="12" width="15.28515625" style="2" customWidth="1"/>
    <col min="13" max="13" width="20.28515625" style="2" customWidth="1"/>
    <col min="14" max="14" width="20.28515625" style="70" customWidth="1"/>
    <col min="15" max="15" width="17.28515625" style="2" customWidth="1"/>
    <col min="16" max="16" width="11.85546875" style="2" customWidth="1"/>
    <col min="17" max="17" width="22.85546875" style="2" customWidth="1"/>
    <col min="18" max="18" width="7.5703125" style="2" customWidth="1"/>
    <col min="19" max="19" width="6.5703125" style="2" customWidth="1"/>
    <col min="20" max="22" width="7.5703125" style="2" customWidth="1"/>
    <col min="23" max="23" width="16" style="2" customWidth="1"/>
    <col min="24" max="24" width="14.42578125" style="2" customWidth="1"/>
    <col min="25" max="33" width="20.28515625" style="2" customWidth="1"/>
    <col min="34" max="34" width="31" style="3" customWidth="1"/>
    <col min="35" max="36" width="20.28515625" style="2" customWidth="1"/>
    <col min="37" max="16384" width="11.42578125" style="1"/>
  </cols>
  <sheetData>
    <row r="3" spans="1:36" ht="21.75" customHeight="1" x14ac:dyDescent="0.25">
      <c r="B3" s="45" t="s">
        <v>618</v>
      </c>
      <c r="C3" s="65">
        <v>2020</v>
      </c>
      <c r="D3" s="37"/>
      <c r="E3" s="37"/>
      <c r="F3" s="37"/>
      <c r="G3" s="38"/>
      <c r="H3" s="38"/>
      <c r="I3" s="38"/>
      <c r="J3" s="38"/>
      <c r="K3" s="38"/>
      <c r="L3" s="38"/>
      <c r="M3" s="38"/>
      <c r="N3" s="66"/>
      <c r="O3" s="38"/>
      <c r="P3" s="38"/>
      <c r="Q3" s="38"/>
      <c r="R3" s="38"/>
      <c r="S3" s="38"/>
      <c r="T3" s="38"/>
      <c r="U3" s="38"/>
      <c r="V3" s="38"/>
      <c r="W3" s="38"/>
      <c r="X3" s="38"/>
      <c r="Y3" s="38"/>
      <c r="Z3" s="38"/>
      <c r="AA3" s="38"/>
      <c r="AB3" s="38"/>
      <c r="AC3" s="38"/>
      <c r="AD3" s="38"/>
      <c r="AE3" s="38"/>
      <c r="AF3" s="38"/>
      <c r="AG3" s="38"/>
      <c r="AH3" s="39"/>
      <c r="AI3" s="38"/>
      <c r="AJ3" s="40"/>
    </row>
    <row r="4" spans="1:36" ht="22.5" customHeight="1" x14ac:dyDescent="0.25">
      <c r="B4" s="45" t="s">
        <v>617</v>
      </c>
      <c r="C4" s="65" t="s">
        <v>644</v>
      </c>
      <c r="D4" s="41"/>
      <c r="E4" s="41"/>
      <c r="F4" s="41"/>
      <c r="G4" s="42"/>
      <c r="H4" s="42"/>
      <c r="I4" s="42"/>
      <c r="J4" s="42"/>
      <c r="K4" s="42"/>
      <c r="L4" s="42"/>
      <c r="M4" s="42"/>
      <c r="N4" s="67"/>
      <c r="O4" s="42"/>
      <c r="P4" s="42"/>
      <c r="Q4" s="42"/>
      <c r="R4" s="42"/>
      <c r="S4" s="42"/>
      <c r="T4" s="42"/>
      <c r="U4" s="42"/>
      <c r="V4" s="42"/>
      <c r="W4" s="42"/>
      <c r="X4" s="42"/>
      <c r="Y4" s="42"/>
      <c r="Z4" s="42"/>
      <c r="AA4" s="42"/>
      <c r="AB4" s="42"/>
      <c r="AC4" s="42"/>
      <c r="AD4" s="42"/>
      <c r="AE4" s="42"/>
      <c r="AF4" s="42"/>
      <c r="AG4" s="42"/>
      <c r="AH4" s="43"/>
      <c r="AI4" s="42"/>
      <c r="AJ4" s="44"/>
    </row>
    <row r="5" spans="1:36" ht="15.75" customHeight="1" x14ac:dyDescent="0.2">
      <c r="B5" s="125" t="s">
        <v>608</v>
      </c>
      <c r="C5" s="125" t="s">
        <v>0</v>
      </c>
      <c r="D5" s="125" t="s">
        <v>616</v>
      </c>
      <c r="E5" s="125" t="s">
        <v>607</v>
      </c>
      <c r="F5" s="125" t="s">
        <v>616</v>
      </c>
      <c r="G5" s="128" t="s">
        <v>7</v>
      </c>
      <c r="H5" s="125" t="s">
        <v>616</v>
      </c>
      <c r="I5" s="128" t="s">
        <v>606</v>
      </c>
      <c r="J5" s="128" t="s">
        <v>605</v>
      </c>
      <c r="K5" s="156" t="s">
        <v>604</v>
      </c>
      <c r="L5" s="156" t="s">
        <v>1</v>
      </c>
      <c r="M5" s="144" t="s">
        <v>15</v>
      </c>
      <c r="N5" s="144"/>
      <c r="O5" s="144"/>
      <c r="P5" s="144"/>
      <c r="Q5" s="137" t="s">
        <v>624</v>
      </c>
      <c r="R5" s="125" t="s">
        <v>616</v>
      </c>
      <c r="S5" s="142" t="s">
        <v>632</v>
      </c>
      <c r="T5" s="142"/>
      <c r="U5" s="142"/>
      <c r="V5" s="142"/>
      <c r="W5" s="139" t="s">
        <v>13</v>
      </c>
      <c r="X5" s="131" t="s">
        <v>634</v>
      </c>
      <c r="Y5" s="131" t="s">
        <v>12</v>
      </c>
      <c r="Z5" s="155" t="s">
        <v>3</v>
      </c>
      <c r="AA5" s="137"/>
      <c r="AB5" s="131" t="s">
        <v>5</v>
      </c>
      <c r="AC5" s="131"/>
      <c r="AD5" s="131"/>
      <c r="AE5" s="131"/>
      <c r="AF5" s="131"/>
      <c r="AG5" s="131"/>
      <c r="AH5" s="131" t="s">
        <v>20</v>
      </c>
      <c r="AI5" s="131" t="s">
        <v>2</v>
      </c>
      <c r="AJ5" s="131" t="s">
        <v>6</v>
      </c>
    </row>
    <row r="6" spans="1:36" ht="25.5" customHeight="1" x14ac:dyDescent="0.2">
      <c r="B6" s="126"/>
      <c r="C6" s="126"/>
      <c r="D6" s="126"/>
      <c r="E6" s="126"/>
      <c r="F6" s="126"/>
      <c r="G6" s="129"/>
      <c r="H6" s="126"/>
      <c r="I6" s="129"/>
      <c r="J6" s="129"/>
      <c r="K6" s="156"/>
      <c r="L6" s="156"/>
      <c r="M6" s="135" t="s">
        <v>14</v>
      </c>
      <c r="N6" s="135" t="s">
        <v>631</v>
      </c>
      <c r="O6" s="157" t="s">
        <v>633</v>
      </c>
      <c r="P6" s="136" t="s">
        <v>619</v>
      </c>
      <c r="Q6" s="137"/>
      <c r="R6" s="126"/>
      <c r="S6" s="143"/>
      <c r="T6" s="143"/>
      <c r="U6" s="143"/>
      <c r="V6" s="143"/>
      <c r="W6" s="140"/>
      <c r="X6" s="131"/>
      <c r="Y6" s="131"/>
      <c r="Z6" s="132" t="s">
        <v>19</v>
      </c>
      <c r="AA6" s="132" t="s">
        <v>4</v>
      </c>
      <c r="AB6" s="131" t="s">
        <v>8</v>
      </c>
      <c r="AC6" s="131" t="s">
        <v>9</v>
      </c>
      <c r="AD6" s="153" t="s">
        <v>10</v>
      </c>
      <c r="AE6" s="131" t="s">
        <v>16</v>
      </c>
      <c r="AF6" s="131" t="s">
        <v>17</v>
      </c>
      <c r="AG6" s="131" t="s">
        <v>18</v>
      </c>
      <c r="AH6" s="131"/>
      <c r="AI6" s="133"/>
      <c r="AJ6" s="131"/>
    </row>
    <row r="7" spans="1:36" ht="25.5" customHeight="1" x14ac:dyDescent="0.2">
      <c r="B7" s="127"/>
      <c r="C7" s="127"/>
      <c r="D7" s="127"/>
      <c r="E7" s="127"/>
      <c r="F7" s="127"/>
      <c r="G7" s="130"/>
      <c r="H7" s="127"/>
      <c r="I7" s="130"/>
      <c r="J7" s="130"/>
      <c r="K7" s="156"/>
      <c r="L7" s="156"/>
      <c r="M7" s="135"/>
      <c r="N7" s="135"/>
      <c r="O7" s="158"/>
      <c r="P7" s="136"/>
      <c r="Q7" s="138"/>
      <c r="R7" s="127"/>
      <c r="S7" s="64" t="s">
        <v>620</v>
      </c>
      <c r="T7" s="64" t="s">
        <v>621</v>
      </c>
      <c r="U7" s="64" t="s">
        <v>623</v>
      </c>
      <c r="V7" s="64" t="s">
        <v>622</v>
      </c>
      <c r="W7" s="141"/>
      <c r="X7" s="132"/>
      <c r="Y7" s="132"/>
      <c r="Z7" s="159"/>
      <c r="AA7" s="159"/>
      <c r="AB7" s="134"/>
      <c r="AC7" s="132"/>
      <c r="AD7" s="154"/>
      <c r="AE7" s="134"/>
      <c r="AF7" s="134"/>
      <c r="AG7" s="134"/>
      <c r="AH7" s="132"/>
      <c r="AI7" s="134"/>
      <c r="AJ7" s="132"/>
    </row>
    <row r="8" spans="1:36" ht="15.75" customHeight="1" x14ac:dyDescent="0.2">
      <c r="A8" s="50" t="s">
        <v>615</v>
      </c>
      <c r="B8" s="51"/>
      <c r="C8" s="51"/>
      <c r="D8" s="51"/>
      <c r="E8" s="51"/>
      <c r="F8" s="51"/>
      <c r="G8" s="52"/>
      <c r="H8" s="52"/>
      <c r="I8" s="52"/>
      <c r="J8" s="52"/>
      <c r="K8" s="53"/>
      <c r="L8" s="53"/>
      <c r="M8" s="75"/>
      <c r="N8" s="75"/>
      <c r="O8" s="75"/>
      <c r="P8" s="76"/>
      <c r="Q8" s="56"/>
      <c r="R8" s="57"/>
      <c r="S8" s="57"/>
      <c r="T8" s="57"/>
      <c r="U8" s="57"/>
      <c r="V8" s="57"/>
      <c r="W8" s="58"/>
      <c r="X8" s="59"/>
      <c r="Y8" s="59"/>
      <c r="Z8" s="60"/>
      <c r="AA8" s="61"/>
      <c r="AB8" s="62"/>
      <c r="AC8" s="59"/>
      <c r="AD8" s="63"/>
      <c r="AE8" s="62"/>
      <c r="AF8" s="62"/>
      <c r="AG8" s="62"/>
      <c r="AH8" s="59"/>
      <c r="AI8" s="62"/>
      <c r="AJ8" s="59"/>
    </row>
    <row r="9" spans="1:36" ht="38.25" x14ac:dyDescent="0.2">
      <c r="B9" s="25" t="s">
        <v>138</v>
      </c>
      <c r="C9" s="6" t="s">
        <v>164</v>
      </c>
      <c r="D9" s="91"/>
      <c r="E9" s="15" t="s">
        <v>169</v>
      </c>
      <c r="F9" s="91"/>
      <c r="G9" s="17" t="s">
        <v>178</v>
      </c>
      <c r="H9" s="91"/>
      <c r="I9" s="16" t="s">
        <v>22</v>
      </c>
      <c r="J9" s="16">
        <v>1515</v>
      </c>
      <c r="K9" s="23">
        <v>2000</v>
      </c>
      <c r="L9" s="91"/>
      <c r="M9" s="98"/>
      <c r="N9" s="16"/>
      <c r="O9" s="7"/>
      <c r="P9" s="7"/>
      <c r="Q9" s="100"/>
      <c r="R9" s="100"/>
      <c r="S9" s="7"/>
      <c r="T9" s="7"/>
      <c r="U9" s="7"/>
      <c r="V9" s="7"/>
      <c r="W9" s="100"/>
      <c r="X9" s="7"/>
      <c r="Y9" s="24"/>
      <c r="Z9" s="100"/>
      <c r="AA9" s="100"/>
      <c r="AB9" s="100"/>
      <c r="AC9" s="100"/>
      <c r="AD9" s="100"/>
      <c r="AE9" s="100"/>
      <c r="AF9" s="7"/>
      <c r="AG9" s="7"/>
      <c r="AH9" s="16" t="s">
        <v>34</v>
      </c>
      <c r="AI9" s="100"/>
      <c r="AJ9" s="7"/>
    </row>
    <row r="10" spans="1:36" ht="38.25" x14ac:dyDescent="0.2">
      <c r="B10" s="25" t="s">
        <v>138</v>
      </c>
      <c r="C10" s="6" t="s">
        <v>164</v>
      </c>
      <c r="D10" s="91"/>
      <c r="E10" s="15" t="s">
        <v>169</v>
      </c>
      <c r="F10" s="91"/>
      <c r="G10" s="17" t="s">
        <v>177</v>
      </c>
      <c r="H10" s="91"/>
      <c r="I10" s="16" t="s">
        <v>22</v>
      </c>
      <c r="J10" s="16">
        <v>0</v>
      </c>
      <c r="K10" s="16">
        <v>200</v>
      </c>
      <c r="L10" s="91"/>
      <c r="M10" s="93"/>
      <c r="N10" s="78"/>
      <c r="O10" s="15"/>
      <c r="P10" s="15"/>
      <c r="Q10" s="93"/>
      <c r="R10" s="93"/>
      <c r="S10" s="15"/>
      <c r="T10" s="15"/>
      <c r="U10" s="15"/>
      <c r="V10" s="15"/>
      <c r="W10" s="93"/>
      <c r="X10" s="15"/>
      <c r="Y10" s="24"/>
      <c r="Z10" s="93"/>
      <c r="AA10" s="93"/>
      <c r="AB10" s="93"/>
      <c r="AC10" s="93"/>
      <c r="AD10" s="93"/>
      <c r="AE10" s="93"/>
      <c r="AF10" s="15"/>
      <c r="AG10" s="15"/>
      <c r="AH10" s="16" t="s">
        <v>34</v>
      </c>
      <c r="AI10" s="93"/>
      <c r="AJ10" s="15"/>
    </row>
    <row r="11" spans="1:36" ht="38.25" x14ac:dyDescent="0.2">
      <c r="B11" s="25" t="s">
        <v>138</v>
      </c>
      <c r="C11" s="6" t="s">
        <v>164</v>
      </c>
      <c r="D11" s="91"/>
      <c r="E11" s="15" t="s">
        <v>169</v>
      </c>
      <c r="F11" s="91"/>
      <c r="G11" s="17" t="s">
        <v>176</v>
      </c>
      <c r="H11" s="91"/>
      <c r="I11" s="16" t="s">
        <v>22</v>
      </c>
      <c r="J11" s="16">
        <v>2</v>
      </c>
      <c r="K11" s="16">
        <v>10</v>
      </c>
      <c r="L11" s="91"/>
      <c r="M11" s="93"/>
      <c r="N11" s="78"/>
      <c r="O11" s="15"/>
      <c r="P11" s="15"/>
      <c r="Q11" s="93"/>
      <c r="R11" s="93"/>
      <c r="S11" s="15"/>
      <c r="T11" s="15"/>
      <c r="U11" s="15"/>
      <c r="V11" s="15"/>
      <c r="W11" s="93"/>
      <c r="X11" s="15"/>
      <c r="Y11" s="24"/>
      <c r="Z11" s="93"/>
      <c r="AA11" s="93"/>
      <c r="AB11" s="93"/>
      <c r="AC11" s="93"/>
      <c r="AD11" s="93"/>
      <c r="AE11" s="93"/>
      <c r="AF11" s="15"/>
      <c r="AG11" s="15"/>
      <c r="AH11" s="16" t="s">
        <v>34</v>
      </c>
      <c r="AI11" s="93"/>
      <c r="AJ11" s="15"/>
    </row>
    <row r="12" spans="1:36" ht="51" x14ac:dyDescent="0.2">
      <c r="B12" s="25" t="s">
        <v>138</v>
      </c>
      <c r="C12" s="6" t="s">
        <v>164</v>
      </c>
      <c r="D12" s="91"/>
      <c r="E12" s="15" t="s">
        <v>169</v>
      </c>
      <c r="F12" s="91"/>
      <c r="G12" s="17" t="s">
        <v>175</v>
      </c>
      <c r="H12" s="91"/>
      <c r="I12" s="16" t="s">
        <v>22</v>
      </c>
      <c r="J12" s="16">
        <v>48</v>
      </c>
      <c r="K12" s="16">
        <v>80</v>
      </c>
      <c r="L12" s="91"/>
      <c r="M12" s="93"/>
      <c r="N12" s="78"/>
      <c r="O12" s="15"/>
      <c r="P12" s="15"/>
      <c r="Q12" s="93"/>
      <c r="R12" s="93"/>
      <c r="S12" s="15"/>
      <c r="T12" s="15"/>
      <c r="U12" s="15"/>
      <c r="V12" s="15"/>
      <c r="W12" s="93"/>
      <c r="X12" s="15"/>
      <c r="Y12" s="24"/>
      <c r="Z12" s="93"/>
      <c r="AA12" s="93"/>
      <c r="AB12" s="93"/>
      <c r="AC12" s="93"/>
      <c r="AD12" s="93"/>
      <c r="AE12" s="93"/>
      <c r="AF12" s="15"/>
      <c r="AG12" s="15"/>
      <c r="AH12" s="16" t="s">
        <v>34</v>
      </c>
      <c r="AI12" s="93"/>
      <c r="AJ12" s="15"/>
    </row>
    <row r="13" spans="1:36" ht="38.25" x14ac:dyDescent="0.2">
      <c r="B13" s="25" t="s">
        <v>138</v>
      </c>
      <c r="C13" s="6" t="s">
        <v>164</v>
      </c>
      <c r="D13" s="91"/>
      <c r="E13" s="15" t="s">
        <v>169</v>
      </c>
      <c r="F13" s="91"/>
      <c r="G13" s="17" t="s">
        <v>174</v>
      </c>
      <c r="H13" s="91"/>
      <c r="I13" s="16" t="s">
        <v>22</v>
      </c>
      <c r="J13" s="16">
        <v>37</v>
      </c>
      <c r="K13" s="16">
        <v>86</v>
      </c>
      <c r="L13" s="91"/>
      <c r="M13" s="93"/>
      <c r="N13" s="78"/>
      <c r="O13" s="15"/>
      <c r="P13" s="15"/>
      <c r="Q13" s="93"/>
      <c r="R13" s="93"/>
      <c r="S13" s="15"/>
      <c r="T13" s="15"/>
      <c r="U13" s="15"/>
      <c r="V13" s="15"/>
      <c r="W13" s="93"/>
      <c r="X13" s="15"/>
      <c r="Y13" s="24"/>
      <c r="Z13" s="93"/>
      <c r="AA13" s="93"/>
      <c r="AB13" s="93"/>
      <c r="AC13" s="93"/>
      <c r="AD13" s="93"/>
      <c r="AE13" s="93"/>
      <c r="AF13" s="15"/>
      <c r="AG13" s="15"/>
      <c r="AH13" s="16" t="s">
        <v>34</v>
      </c>
      <c r="AI13" s="93"/>
      <c r="AJ13" s="15"/>
    </row>
    <row r="14" spans="1:36" ht="38.25" x14ac:dyDescent="0.2">
      <c r="B14" s="25" t="s">
        <v>138</v>
      </c>
      <c r="C14" s="6" t="s">
        <v>164</v>
      </c>
      <c r="D14" s="91"/>
      <c r="E14" s="15" t="s">
        <v>169</v>
      </c>
      <c r="F14" s="91"/>
      <c r="G14" s="17" t="s">
        <v>173</v>
      </c>
      <c r="H14" s="91"/>
      <c r="I14" s="16" t="s">
        <v>22</v>
      </c>
      <c r="J14" s="16">
        <v>54</v>
      </c>
      <c r="K14" s="16">
        <v>12</v>
      </c>
      <c r="L14" s="91"/>
      <c r="M14" s="93"/>
      <c r="N14" s="78"/>
      <c r="O14" s="15"/>
      <c r="P14" s="15"/>
      <c r="Q14" s="93"/>
      <c r="R14" s="93"/>
      <c r="S14" s="15"/>
      <c r="T14" s="15"/>
      <c r="U14" s="15"/>
      <c r="V14" s="15"/>
      <c r="W14" s="93"/>
      <c r="X14" s="15"/>
      <c r="Y14" s="24"/>
      <c r="Z14" s="93"/>
      <c r="AA14" s="93"/>
      <c r="AB14" s="93"/>
      <c r="AC14" s="93"/>
      <c r="AD14" s="93"/>
      <c r="AE14" s="93"/>
      <c r="AF14" s="15"/>
      <c r="AG14" s="15"/>
      <c r="AH14" s="16" t="s">
        <v>34</v>
      </c>
      <c r="AI14" s="93"/>
      <c r="AJ14" s="15"/>
    </row>
    <row r="15" spans="1:36" ht="38.25" x14ac:dyDescent="0.2">
      <c r="B15" s="25" t="s">
        <v>138</v>
      </c>
      <c r="C15" s="6" t="s">
        <v>164</v>
      </c>
      <c r="D15" s="91"/>
      <c r="E15" s="15" t="s">
        <v>169</v>
      </c>
      <c r="F15" s="91"/>
      <c r="G15" s="17" t="s">
        <v>172</v>
      </c>
      <c r="H15" s="91"/>
      <c r="I15" s="16" t="s">
        <v>22</v>
      </c>
      <c r="J15" s="16">
        <v>0</v>
      </c>
      <c r="K15" s="16">
        <v>1</v>
      </c>
      <c r="L15" s="91"/>
      <c r="M15" s="93"/>
      <c r="N15" s="78"/>
      <c r="O15" s="15"/>
      <c r="P15" s="15"/>
      <c r="Q15" s="93"/>
      <c r="R15" s="93"/>
      <c r="S15" s="15"/>
      <c r="T15" s="15"/>
      <c r="U15" s="15"/>
      <c r="V15" s="15"/>
      <c r="W15" s="93"/>
      <c r="X15" s="15"/>
      <c r="Y15" s="24"/>
      <c r="Z15" s="93"/>
      <c r="AA15" s="93"/>
      <c r="AB15" s="93"/>
      <c r="AC15" s="93"/>
      <c r="AD15" s="93"/>
      <c r="AE15" s="93"/>
      <c r="AF15" s="15"/>
      <c r="AG15" s="15"/>
      <c r="AH15" s="16" t="s">
        <v>34</v>
      </c>
      <c r="AI15" s="93"/>
      <c r="AJ15" s="15"/>
    </row>
    <row r="16" spans="1:36" ht="38.25" x14ac:dyDescent="0.2">
      <c r="B16" s="25" t="s">
        <v>138</v>
      </c>
      <c r="C16" s="6" t="s">
        <v>164</v>
      </c>
      <c r="D16" s="91"/>
      <c r="E16" s="15" t="s">
        <v>169</v>
      </c>
      <c r="F16" s="91"/>
      <c r="G16" s="17" t="s">
        <v>171</v>
      </c>
      <c r="H16" s="91"/>
      <c r="I16" s="16" t="s">
        <v>22</v>
      </c>
      <c r="J16" s="16">
        <v>0</v>
      </c>
      <c r="K16" s="16">
        <v>1</v>
      </c>
      <c r="L16" s="91"/>
      <c r="M16" s="93"/>
      <c r="N16" s="78"/>
      <c r="O16" s="15"/>
      <c r="P16" s="15"/>
      <c r="Q16" s="93"/>
      <c r="R16" s="93"/>
      <c r="S16" s="15"/>
      <c r="T16" s="15"/>
      <c r="U16" s="15"/>
      <c r="V16" s="15"/>
      <c r="W16" s="93"/>
      <c r="X16" s="15"/>
      <c r="Y16" s="24"/>
      <c r="Z16" s="93"/>
      <c r="AA16" s="93"/>
      <c r="AB16" s="93"/>
      <c r="AC16" s="93"/>
      <c r="AD16" s="93"/>
      <c r="AE16" s="93"/>
      <c r="AF16" s="15"/>
      <c r="AG16" s="15"/>
      <c r="AH16" s="16" t="s">
        <v>34</v>
      </c>
      <c r="AI16" s="93"/>
      <c r="AJ16" s="15"/>
    </row>
    <row r="17" spans="2:36" ht="38.25" x14ac:dyDescent="0.2">
      <c r="B17" s="25" t="s">
        <v>138</v>
      </c>
      <c r="C17" s="6" t="s">
        <v>164</v>
      </c>
      <c r="D17" s="91"/>
      <c r="E17" s="24" t="s">
        <v>163</v>
      </c>
      <c r="F17" s="91"/>
      <c r="G17" s="17" t="s">
        <v>167</v>
      </c>
      <c r="H17" s="91"/>
      <c r="I17" s="16" t="s">
        <v>22</v>
      </c>
      <c r="J17" s="23">
        <v>2291</v>
      </c>
      <c r="K17" s="23">
        <v>2500</v>
      </c>
      <c r="L17" s="91"/>
      <c r="M17" s="93"/>
      <c r="N17" s="78"/>
      <c r="O17" s="15"/>
      <c r="P17" s="15"/>
      <c r="Q17" s="93"/>
      <c r="R17" s="93"/>
      <c r="S17" s="15"/>
      <c r="T17" s="15"/>
      <c r="U17" s="15"/>
      <c r="V17" s="15"/>
      <c r="W17" s="93"/>
      <c r="X17" s="15"/>
      <c r="Y17" s="24"/>
      <c r="Z17" s="93"/>
      <c r="AA17" s="93"/>
      <c r="AB17" s="93"/>
      <c r="AC17" s="93"/>
      <c r="AD17" s="93"/>
      <c r="AE17" s="93"/>
      <c r="AF17" s="15"/>
      <c r="AG17" s="15"/>
      <c r="AH17" s="16" t="s">
        <v>34</v>
      </c>
      <c r="AI17" s="93"/>
      <c r="AJ17" s="15"/>
    </row>
    <row r="18" spans="2:36" ht="38.25" x14ac:dyDescent="0.2">
      <c r="B18" s="25" t="s">
        <v>138</v>
      </c>
      <c r="C18" s="6" t="s">
        <v>164</v>
      </c>
      <c r="D18" s="91"/>
      <c r="E18" s="24" t="s">
        <v>163</v>
      </c>
      <c r="F18" s="91"/>
      <c r="G18" s="17" t="s">
        <v>166</v>
      </c>
      <c r="H18" s="91"/>
      <c r="I18" s="16" t="s">
        <v>22</v>
      </c>
      <c r="J18" s="16">
        <v>0</v>
      </c>
      <c r="K18" s="16">
        <v>200</v>
      </c>
      <c r="L18" s="91"/>
      <c r="M18" s="93"/>
      <c r="N18" s="78"/>
      <c r="O18" s="15"/>
      <c r="P18" s="15"/>
      <c r="Q18" s="93"/>
      <c r="R18" s="93"/>
      <c r="S18" s="15"/>
      <c r="T18" s="15"/>
      <c r="U18" s="15"/>
      <c r="V18" s="15"/>
      <c r="W18" s="93"/>
      <c r="X18" s="15"/>
      <c r="Y18" s="24"/>
      <c r="Z18" s="93"/>
      <c r="AA18" s="93"/>
      <c r="AB18" s="93"/>
      <c r="AC18" s="93"/>
      <c r="AD18" s="93"/>
      <c r="AE18" s="93"/>
      <c r="AF18" s="15"/>
      <c r="AG18" s="15"/>
      <c r="AH18" s="16" t="s">
        <v>34</v>
      </c>
      <c r="AI18" s="93"/>
      <c r="AJ18" s="15"/>
    </row>
    <row r="19" spans="2:36" ht="38.25" x14ac:dyDescent="0.2">
      <c r="B19" s="25" t="s">
        <v>138</v>
      </c>
      <c r="C19" s="6" t="s">
        <v>164</v>
      </c>
      <c r="D19" s="91"/>
      <c r="E19" s="24" t="s">
        <v>163</v>
      </c>
      <c r="F19" s="91"/>
      <c r="G19" s="17" t="s">
        <v>165</v>
      </c>
      <c r="H19" s="91"/>
      <c r="I19" s="16" t="s">
        <v>22</v>
      </c>
      <c r="J19" s="16">
        <v>408</v>
      </c>
      <c r="K19" s="16">
        <v>500</v>
      </c>
      <c r="L19" s="91"/>
      <c r="M19" s="93"/>
      <c r="N19" s="78"/>
      <c r="O19" s="15"/>
      <c r="P19" s="15"/>
      <c r="Q19" s="93"/>
      <c r="R19" s="93"/>
      <c r="S19" s="15"/>
      <c r="T19" s="15"/>
      <c r="U19" s="15"/>
      <c r="V19" s="15"/>
      <c r="W19" s="93"/>
      <c r="X19" s="15"/>
      <c r="Y19" s="24"/>
      <c r="Z19" s="93"/>
      <c r="AA19" s="93"/>
      <c r="AB19" s="93"/>
      <c r="AC19" s="93"/>
      <c r="AD19" s="93"/>
      <c r="AE19" s="93"/>
      <c r="AF19" s="15"/>
      <c r="AG19" s="15"/>
      <c r="AH19" s="16" t="s">
        <v>34</v>
      </c>
      <c r="AI19" s="93"/>
      <c r="AJ19" s="15"/>
    </row>
    <row r="20" spans="2:36" ht="38.25" x14ac:dyDescent="0.2">
      <c r="B20" s="25" t="s">
        <v>138</v>
      </c>
      <c r="C20" s="6" t="s">
        <v>164</v>
      </c>
      <c r="D20" s="91"/>
      <c r="E20" s="24" t="s">
        <v>163</v>
      </c>
      <c r="F20" s="91"/>
      <c r="G20" s="17" t="s">
        <v>162</v>
      </c>
      <c r="H20" s="91"/>
      <c r="I20" s="16" t="s">
        <v>22</v>
      </c>
      <c r="J20" s="16">
        <v>0</v>
      </c>
      <c r="K20" s="16">
        <v>4</v>
      </c>
      <c r="L20" s="91"/>
      <c r="M20" s="93"/>
      <c r="N20" s="78"/>
      <c r="O20" s="15"/>
      <c r="P20" s="15"/>
      <c r="Q20" s="93"/>
      <c r="R20" s="93"/>
      <c r="S20" s="15"/>
      <c r="T20" s="15"/>
      <c r="U20" s="15"/>
      <c r="V20" s="15"/>
      <c r="W20" s="93"/>
      <c r="X20" s="15"/>
      <c r="Y20" s="24"/>
      <c r="Z20" s="93"/>
      <c r="AA20" s="93"/>
      <c r="AB20" s="93"/>
      <c r="AC20" s="93"/>
      <c r="AD20" s="93"/>
      <c r="AE20" s="93"/>
      <c r="AF20" s="15"/>
      <c r="AG20" s="15"/>
      <c r="AH20" s="16" t="s">
        <v>34</v>
      </c>
      <c r="AI20" s="93"/>
      <c r="AJ20" s="15"/>
    </row>
    <row r="21" spans="2:36" ht="38.25" x14ac:dyDescent="0.2">
      <c r="B21" s="25" t="s">
        <v>138</v>
      </c>
      <c r="C21" s="20" t="s">
        <v>160</v>
      </c>
      <c r="D21" s="91"/>
      <c r="E21" s="7" t="s">
        <v>159</v>
      </c>
      <c r="F21" s="91"/>
      <c r="G21" s="17" t="s">
        <v>161</v>
      </c>
      <c r="H21" s="91"/>
      <c r="I21" s="16" t="s">
        <v>22</v>
      </c>
      <c r="J21" s="16">
        <v>448</v>
      </c>
      <c r="K21" s="16">
        <v>570</v>
      </c>
      <c r="L21" s="91"/>
      <c r="M21" s="93"/>
      <c r="N21" s="78"/>
      <c r="O21" s="15"/>
      <c r="P21" s="15"/>
      <c r="Q21" s="93"/>
      <c r="R21" s="93"/>
      <c r="S21" s="15"/>
      <c r="T21" s="15"/>
      <c r="U21" s="15"/>
      <c r="V21" s="15"/>
      <c r="W21" s="93"/>
      <c r="X21" s="15"/>
      <c r="Y21" s="24"/>
      <c r="Z21" s="93"/>
      <c r="AA21" s="93"/>
      <c r="AB21" s="93"/>
      <c r="AC21" s="93"/>
      <c r="AD21" s="93"/>
      <c r="AE21" s="93"/>
      <c r="AF21" s="15"/>
      <c r="AG21" s="15"/>
      <c r="AH21" s="16" t="s">
        <v>34</v>
      </c>
      <c r="AI21" s="93"/>
      <c r="AJ21" s="15"/>
    </row>
    <row r="22" spans="2:36" ht="25.5" x14ac:dyDescent="0.2">
      <c r="B22" s="25" t="s">
        <v>138</v>
      </c>
      <c r="C22" s="20" t="s">
        <v>160</v>
      </c>
      <c r="D22" s="91"/>
      <c r="E22" s="7" t="s">
        <v>159</v>
      </c>
      <c r="F22" s="91"/>
      <c r="G22" s="17" t="s">
        <v>158</v>
      </c>
      <c r="H22" s="91"/>
      <c r="I22" s="16" t="s">
        <v>22</v>
      </c>
      <c r="J22" s="16">
        <v>0</v>
      </c>
      <c r="K22" s="16">
        <v>155</v>
      </c>
      <c r="L22" s="91"/>
      <c r="M22" s="93"/>
      <c r="N22" s="78"/>
      <c r="O22" s="15"/>
      <c r="P22" s="15"/>
      <c r="Q22" s="93"/>
      <c r="R22" s="93"/>
      <c r="S22" s="15"/>
      <c r="T22" s="15"/>
      <c r="U22" s="15"/>
      <c r="V22" s="15"/>
      <c r="W22" s="93"/>
      <c r="X22" s="15"/>
      <c r="Y22" s="24"/>
      <c r="Z22" s="93"/>
      <c r="AA22" s="93"/>
      <c r="AB22" s="93"/>
      <c r="AC22" s="93"/>
      <c r="AD22" s="93"/>
      <c r="AE22" s="93"/>
      <c r="AF22" s="15"/>
      <c r="AG22" s="15"/>
      <c r="AH22" s="16" t="s">
        <v>34</v>
      </c>
      <c r="AI22" s="93"/>
      <c r="AJ22" s="15"/>
    </row>
    <row r="23" spans="2:36" ht="25.5" x14ac:dyDescent="0.2">
      <c r="B23" s="25" t="s">
        <v>138</v>
      </c>
      <c r="C23" s="6" t="s">
        <v>137</v>
      </c>
      <c r="D23" s="91"/>
      <c r="E23" s="15" t="s">
        <v>136</v>
      </c>
      <c r="F23" s="91"/>
      <c r="G23" s="17" t="s">
        <v>142</v>
      </c>
      <c r="H23" s="91"/>
      <c r="I23" s="16" t="s">
        <v>22</v>
      </c>
      <c r="J23" s="16">
        <v>5</v>
      </c>
      <c r="K23" s="16">
        <v>12</v>
      </c>
      <c r="L23" s="91"/>
      <c r="M23" s="93"/>
      <c r="N23" s="78"/>
      <c r="O23" s="15"/>
      <c r="P23" s="15"/>
      <c r="Q23" s="93"/>
      <c r="R23" s="93"/>
      <c r="S23" s="15"/>
      <c r="T23" s="15"/>
      <c r="U23" s="15"/>
      <c r="V23" s="15"/>
      <c r="W23" s="93"/>
      <c r="X23" s="15"/>
      <c r="Y23" s="24"/>
      <c r="Z23" s="93"/>
      <c r="AA23" s="93"/>
      <c r="AB23" s="93"/>
      <c r="AC23" s="93"/>
      <c r="AD23" s="93"/>
      <c r="AE23" s="93"/>
      <c r="AF23" s="15"/>
      <c r="AG23" s="15"/>
      <c r="AH23" s="16" t="s">
        <v>34</v>
      </c>
      <c r="AI23" s="93"/>
      <c r="AJ23" s="15"/>
    </row>
    <row r="24" spans="2:36" ht="25.5" x14ac:dyDescent="0.2">
      <c r="B24" s="25" t="s">
        <v>138</v>
      </c>
      <c r="C24" s="6" t="s">
        <v>137</v>
      </c>
      <c r="D24" s="91"/>
      <c r="E24" s="15" t="s">
        <v>136</v>
      </c>
      <c r="F24" s="91"/>
      <c r="G24" s="17" t="s">
        <v>141</v>
      </c>
      <c r="H24" s="91"/>
      <c r="I24" s="16" t="s">
        <v>22</v>
      </c>
      <c r="J24" s="16">
        <v>30</v>
      </c>
      <c r="K24" s="16">
        <v>35</v>
      </c>
      <c r="L24" s="91"/>
      <c r="M24" s="93"/>
      <c r="N24" s="78"/>
      <c r="O24" s="15"/>
      <c r="P24" s="15"/>
      <c r="Q24" s="93"/>
      <c r="R24" s="93"/>
      <c r="S24" s="15"/>
      <c r="T24" s="15"/>
      <c r="U24" s="15"/>
      <c r="V24" s="15"/>
      <c r="W24" s="93"/>
      <c r="X24" s="15"/>
      <c r="Y24" s="24"/>
      <c r="Z24" s="93"/>
      <c r="AA24" s="93"/>
      <c r="AB24" s="93"/>
      <c r="AC24" s="93"/>
      <c r="AD24" s="93"/>
      <c r="AE24" s="93"/>
      <c r="AF24" s="15"/>
      <c r="AG24" s="15"/>
      <c r="AH24" s="16" t="s">
        <v>34</v>
      </c>
      <c r="AI24" s="93"/>
      <c r="AJ24" s="15"/>
    </row>
    <row r="25" spans="2:36" ht="25.5" x14ac:dyDescent="0.2">
      <c r="B25" s="25" t="s">
        <v>138</v>
      </c>
      <c r="C25" s="6" t="s">
        <v>137</v>
      </c>
      <c r="D25" s="91"/>
      <c r="E25" s="15" t="s">
        <v>136</v>
      </c>
      <c r="F25" s="91"/>
      <c r="G25" s="17" t="s">
        <v>140</v>
      </c>
      <c r="H25" s="91"/>
      <c r="I25" s="16" t="s">
        <v>22</v>
      </c>
      <c r="J25" s="16">
        <v>0</v>
      </c>
      <c r="K25" s="16">
        <v>5</v>
      </c>
      <c r="L25" s="91"/>
      <c r="M25" s="93"/>
      <c r="N25" s="78"/>
      <c r="O25" s="15"/>
      <c r="P25" s="15"/>
      <c r="Q25" s="93"/>
      <c r="R25" s="93"/>
      <c r="S25" s="15"/>
      <c r="T25" s="15"/>
      <c r="U25" s="15"/>
      <c r="V25" s="15"/>
      <c r="W25" s="93"/>
      <c r="X25" s="15"/>
      <c r="Y25" s="24"/>
      <c r="Z25" s="93"/>
      <c r="AA25" s="93"/>
      <c r="AB25" s="93"/>
      <c r="AC25" s="93"/>
      <c r="AD25" s="93"/>
      <c r="AE25" s="93"/>
      <c r="AF25" s="15"/>
      <c r="AG25" s="15"/>
      <c r="AH25" s="16" t="s">
        <v>34</v>
      </c>
      <c r="AI25" s="93"/>
      <c r="AJ25" s="15"/>
    </row>
    <row r="26" spans="2:36" ht="25.5" x14ac:dyDescent="0.2">
      <c r="B26" s="25" t="s">
        <v>138</v>
      </c>
      <c r="C26" s="6" t="s">
        <v>137</v>
      </c>
      <c r="D26" s="91"/>
      <c r="E26" s="15" t="s">
        <v>136</v>
      </c>
      <c r="F26" s="91"/>
      <c r="G26" s="17" t="s">
        <v>139</v>
      </c>
      <c r="H26" s="91"/>
      <c r="I26" s="16" t="s">
        <v>22</v>
      </c>
      <c r="J26" s="16">
        <v>0</v>
      </c>
      <c r="K26" s="16">
        <v>1</v>
      </c>
      <c r="L26" s="91"/>
      <c r="M26" s="93"/>
      <c r="N26" s="78"/>
      <c r="O26" s="15"/>
      <c r="P26" s="15"/>
      <c r="Q26" s="93"/>
      <c r="R26" s="93"/>
      <c r="S26" s="15"/>
      <c r="T26" s="15"/>
      <c r="U26" s="15"/>
      <c r="V26" s="15"/>
      <c r="W26" s="93"/>
      <c r="X26" s="15"/>
      <c r="Y26" s="24"/>
      <c r="Z26" s="93"/>
      <c r="AA26" s="93"/>
      <c r="AB26" s="93"/>
      <c r="AC26" s="93"/>
      <c r="AD26" s="93"/>
      <c r="AE26" s="93"/>
      <c r="AF26" s="15"/>
      <c r="AG26" s="15"/>
      <c r="AH26" s="16" t="s">
        <v>34</v>
      </c>
      <c r="AI26" s="93"/>
      <c r="AJ26" s="15"/>
    </row>
    <row r="27" spans="2:36" ht="38.25" x14ac:dyDescent="0.2">
      <c r="B27" s="25" t="s">
        <v>138</v>
      </c>
      <c r="C27" s="6" t="s">
        <v>137</v>
      </c>
      <c r="D27" s="91"/>
      <c r="E27" s="15" t="s">
        <v>136</v>
      </c>
      <c r="F27" s="91"/>
      <c r="G27" s="17" t="s">
        <v>135</v>
      </c>
      <c r="H27" s="91"/>
      <c r="I27" s="16" t="s">
        <v>22</v>
      </c>
      <c r="J27" s="16">
        <v>0</v>
      </c>
      <c r="K27" s="16">
        <v>1</v>
      </c>
      <c r="L27" s="91"/>
      <c r="M27" s="93"/>
      <c r="N27" s="78"/>
      <c r="O27" s="15"/>
      <c r="P27" s="15"/>
      <c r="Q27" s="93"/>
      <c r="R27" s="93"/>
      <c r="S27" s="15"/>
      <c r="T27" s="15"/>
      <c r="U27" s="15"/>
      <c r="V27" s="15"/>
      <c r="W27" s="93"/>
      <c r="X27" s="15"/>
      <c r="Y27" s="24"/>
      <c r="Z27" s="93"/>
      <c r="AA27" s="93"/>
      <c r="AB27" s="93"/>
      <c r="AC27" s="93"/>
      <c r="AD27" s="93"/>
      <c r="AE27" s="93"/>
      <c r="AF27" s="15"/>
      <c r="AG27" s="15"/>
      <c r="AH27" s="16" t="s">
        <v>34</v>
      </c>
      <c r="AI27" s="93"/>
      <c r="AJ27" s="15"/>
    </row>
    <row r="28" spans="2:36" ht="38.25" x14ac:dyDescent="0.2">
      <c r="B28" s="6" t="s">
        <v>26</v>
      </c>
      <c r="C28" s="25" t="s">
        <v>25</v>
      </c>
      <c r="D28" s="91"/>
      <c r="E28" s="22" t="s">
        <v>24</v>
      </c>
      <c r="F28" s="91"/>
      <c r="G28" s="19" t="s">
        <v>37</v>
      </c>
      <c r="H28" s="91"/>
      <c r="I28" s="19" t="s">
        <v>22</v>
      </c>
      <c r="J28" s="19">
        <v>0</v>
      </c>
      <c r="K28" s="19">
        <v>3</v>
      </c>
      <c r="L28" s="91"/>
      <c r="M28" s="93"/>
      <c r="N28" s="78"/>
      <c r="O28" s="15"/>
      <c r="P28" s="15"/>
      <c r="Q28" s="93"/>
      <c r="R28" s="93"/>
      <c r="S28" s="15"/>
      <c r="T28" s="15"/>
      <c r="U28" s="15"/>
      <c r="V28" s="15"/>
      <c r="W28" s="93"/>
      <c r="X28" s="15"/>
      <c r="Y28" s="24"/>
      <c r="Z28" s="93"/>
      <c r="AA28" s="93"/>
      <c r="AB28" s="93"/>
      <c r="AC28" s="93"/>
      <c r="AD28" s="93"/>
      <c r="AE28" s="93"/>
      <c r="AF28" s="15"/>
      <c r="AG28" s="15"/>
      <c r="AH28" s="5" t="s">
        <v>34</v>
      </c>
      <c r="AI28" s="93"/>
      <c r="AJ28" s="15"/>
    </row>
    <row r="29" spans="2:36" ht="25.5" x14ac:dyDescent="0.2">
      <c r="B29" s="6" t="s">
        <v>26</v>
      </c>
      <c r="C29" s="25" t="s">
        <v>25</v>
      </c>
      <c r="D29" s="91"/>
      <c r="E29" s="22" t="s">
        <v>24</v>
      </c>
      <c r="F29" s="91"/>
      <c r="G29" s="19" t="s">
        <v>35</v>
      </c>
      <c r="H29" s="91"/>
      <c r="I29" s="19" t="s">
        <v>22</v>
      </c>
      <c r="J29" s="19">
        <v>0</v>
      </c>
      <c r="K29" s="19">
        <v>3</v>
      </c>
      <c r="L29" s="91"/>
      <c r="M29" s="93"/>
      <c r="N29" s="78"/>
      <c r="O29" s="15"/>
      <c r="P29" s="15"/>
      <c r="Q29" s="93"/>
      <c r="R29" s="93"/>
      <c r="S29" s="15"/>
      <c r="T29" s="15"/>
      <c r="U29" s="15"/>
      <c r="V29" s="15"/>
      <c r="W29" s="93"/>
      <c r="X29" s="15"/>
      <c r="Y29" s="24"/>
      <c r="Z29" s="93"/>
      <c r="AA29" s="93"/>
      <c r="AB29" s="93"/>
      <c r="AC29" s="93"/>
      <c r="AD29" s="93"/>
      <c r="AE29" s="93"/>
      <c r="AF29" s="15"/>
      <c r="AG29" s="15"/>
      <c r="AH29" s="5" t="s">
        <v>34</v>
      </c>
      <c r="AI29" s="93"/>
      <c r="AJ29" s="15"/>
    </row>
  </sheetData>
  <autoFilter ref="A8:BE8" xr:uid="{00000000-0009-0000-0000-000008000000}"/>
  <mergeCells count="35">
    <mergeCell ref="AB5:AG5"/>
    <mergeCell ref="AH5:AH7"/>
    <mergeCell ref="AI5:AI7"/>
    <mergeCell ref="AJ5:AJ7"/>
    <mergeCell ref="AG6:AG7"/>
    <mergeCell ref="AB6:AB7"/>
    <mergeCell ref="AC6:AC7"/>
    <mergeCell ref="AD6:AD7"/>
    <mergeCell ref="AE6:AE7"/>
    <mergeCell ref="AF6:AF7"/>
    <mergeCell ref="M6:M7"/>
    <mergeCell ref="N6:N7"/>
    <mergeCell ref="O6:O7"/>
    <mergeCell ref="P6:P7"/>
    <mergeCell ref="Z6:Z7"/>
    <mergeCell ref="Q5:Q7"/>
    <mergeCell ref="R5:R7"/>
    <mergeCell ref="S5:V6"/>
    <mergeCell ref="W5:W7"/>
    <mergeCell ref="X5:X7"/>
    <mergeCell ref="Y5:Y7"/>
    <mergeCell ref="M5:P5"/>
    <mergeCell ref="Z5:AA5"/>
    <mergeCell ref="AA6:AA7"/>
    <mergeCell ref="H5:H7"/>
    <mergeCell ref="I5:I7"/>
    <mergeCell ref="J5:J7"/>
    <mergeCell ref="K5:K7"/>
    <mergeCell ref="L5:L7"/>
    <mergeCell ref="G5:G7"/>
    <mergeCell ref="B5:B7"/>
    <mergeCell ref="C5:C7"/>
    <mergeCell ref="D5:D7"/>
    <mergeCell ref="E5:E7"/>
    <mergeCell ref="F5: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PA- 2020 IMDERTY </vt:lpstr>
      <vt:lpstr>PA- 2020 PLANEACION</vt:lpstr>
      <vt:lpstr>PA- 2020 DESPACHO ALCALDE</vt:lpstr>
      <vt:lpstr>PA- 2020 IMCY</vt:lpstr>
      <vt:lpstr>PA- 2020 IMETY</vt:lpstr>
      <vt:lpstr>PA- 2020 IMVIYUMBO</vt:lpstr>
      <vt:lpstr>PA- 2020 CONTROL INTERNO</vt:lpstr>
      <vt:lpstr>PA- 2020 CONTROL DISCIPLINARIO</vt:lpstr>
      <vt:lpstr>PA- 2020 DLLO ECONOMICO</vt:lpstr>
      <vt:lpstr>PA- 2020 PRENSA</vt:lpstr>
      <vt:lpstr>PA- 2020 BIENESTAR SOCIAL</vt:lpstr>
      <vt:lpstr>PA- 2020 EDUCACION</vt:lpstr>
      <vt:lpstr>PA- 2020 GESTION HUMANA</vt:lpstr>
      <vt:lpstr>PA- 2020 HACIENDA</vt:lpstr>
      <vt:lpstr>PA- 2020 INFRAESTRUCTURA</vt:lpstr>
      <vt:lpstr>PA- 2020 PAZ Y CONVIVENCIA</vt:lpstr>
      <vt:lpstr>PA- 2020 SALUD</vt:lpstr>
      <vt:lpstr>PA- 2020 TRANSITO</vt:lpstr>
      <vt:lpstr>PA- 2020 SEC GENERAL</vt:lpstr>
      <vt:lpstr>PA- 2020 SEC JURIDICA</vt:lpstr>
      <vt:lpstr>PA- 2020 UMATA</vt:lpstr>
    </vt:vector>
  </TitlesOfParts>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ANIDES PACHECO</dc:creator>
  <cp:lastModifiedBy>Manuel Torres</cp:lastModifiedBy>
  <cp:revision/>
  <cp:lastPrinted>2018-11-20T22:57:07Z</cp:lastPrinted>
  <dcterms:created xsi:type="dcterms:W3CDTF">2013-05-03T13:21:31Z</dcterms:created>
  <dcterms:modified xsi:type="dcterms:W3CDTF">2021-01-27T02:34:35Z</dcterms:modified>
</cp:coreProperties>
</file>