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01"/>
  <workbookPr/>
  <bookViews>
    <workbookView xWindow="65416" yWindow="65416" windowWidth="21840" windowHeight="13140" activeTab="0"/>
  </bookViews>
  <sheets>
    <sheet name="PARA PUBLICAR" sheetId="2" r:id="rId1"/>
    <sheet name="Hoja1" sheetId="1" r:id="rId2"/>
  </sheets>
  <externalReferences>
    <externalReference r:id="rId5"/>
  </externalReferences>
  <definedNames>
    <definedName name="_xlnm.Print_Area" localSheetId="0">'PARA PUBLICAR'!$A$1:$AC$23</definedName>
    <definedName name="CONTR">'[1]MATRIZ CRUZADA'!$E$27:$E$29</definedName>
    <definedName name="IMP">'[1]PROBABILIDA - IMPACTO'!$B$14:$B$18</definedName>
    <definedName name="PROBA">'[1]PROBABILIDA - IMPACTO'!$B$4:$B$8</definedName>
    <definedName name="SIONO">'[1]MATRIZ CRUZADA'!$D$27:$D$28</definedName>
    <definedName name="TIPO">'[1]MATRIZ CRUZADA'!$C$27:$C$30</definedName>
    <definedName name="_xlnm.Print_Titles" localSheetId="0">'PARA PUBLICAR'!$1:$10</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CARLOS ANDRES</author>
  </authors>
  <commentList>
    <comment ref="Q9" authorId="0">
      <text>
        <r>
          <rPr>
            <b/>
            <sz val="9"/>
            <rFont val="Tahoma"/>
            <family val="2"/>
          </rPr>
          <t>INGRESAR PROBABILIDAD DE ACUERDO AL ANALISIS</t>
        </r>
      </text>
    </comment>
    <comment ref="S9" authorId="0">
      <text>
        <r>
          <rPr>
            <sz val="9"/>
            <rFont val="Tahoma"/>
            <family val="2"/>
          </rPr>
          <t xml:space="preserve">INGRESAR EL IMPACTO DE ACUERDO AL IMPACTO
</t>
        </r>
      </text>
    </comment>
  </commentList>
</comments>
</file>

<file path=xl/sharedStrings.xml><?xml version="1.0" encoding="utf-8"?>
<sst xmlns="http://schemas.openxmlformats.org/spreadsheetml/2006/main" count="287" uniqueCount="191">
  <si>
    <t xml:space="preserve">    </t>
  </si>
  <si>
    <t>AÑO:</t>
  </si>
  <si>
    <t>PERIODO:</t>
  </si>
  <si>
    <t>ENTIDAD O EMPRESA:</t>
  </si>
  <si>
    <t>IDENTIFICACIÓN DEL RIESGO</t>
  </si>
  <si>
    <t>VALORACIÓN DEL RIESGO</t>
  </si>
  <si>
    <t>PROCESO Y OBJETIVO</t>
  </si>
  <si>
    <t>ACTIVIDAD</t>
  </si>
  <si>
    <t xml:space="preserve">CAUSAS </t>
  </si>
  <si>
    <t>RIESGO</t>
  </si>
  <si>
    <t>ANALISIS DEL RIESGO</t>
  </si>
  <si>
    <t>EVALUACIÓN DEL RIESGO</t>
  </si>
  <si>
    <t>RIESGO INHERENTE</t>
  </si>
  <si>
    <t>RIESGO RESIDUAL</t>
  </si>
  <si>
    <t>ACCIONES ASOCIADAS AL CONTROL</t>
  </si>
  <si>
    <t>PUNTAJE</t>
  </si>
  <si>
    <t xml:space="preserve">
VALORACIÓN DEL
IMPACTO</t>
  </si>
  <si>
    <t>ZONA DE RIESGO</t>
  </si>
  <si>
    <t>PUNTAJE A  DISMINUIR</t>
  </si>
  <si>
    <t>PERIODO DE EJECUCIÓN</t>
  </si>
  <si>
    <t>ACCIONES</t>
  </si>
  <si>
    <t>No.</t>
  </si>
  <si>
    <t>TIPO</t>
  </si>
  <si>
    <t>NOMBRE</t>
  </si>
  <si>
    <t>CORRUPCIÓN</t>
  </si>
  <si>
    <t>Improbable</t>
  </si>
  <si>
    <t>MENOR</t>
  </si>
  <si>
    <t>BAJA</t>
  </si>
  <si>
    <t>Junio 30 de 2018</t>
  </si>
  <si>
    <t>Amiguismo y clientelismo
 Deficiente conocimiento en el  manejo de personal y poco liderazgo  por parte de la Alta Dirección</t>
  </si>
  <si>
    <t>Concentración de autoridad o exceso de poder</t>
  </si>
  <si>
    <t>Hallazgos de tipo administrativo, Disciplinario y/o Penal
Clima laboral tenso
Imagen Institucional</t>
  </si>
  <si>
    <t>MODERADO</t>
  </si>
  <si>
    <t>MODERADA</t>
  </si>
  <si>
    <t>Posible</t>
  </si>
  <si>
    <t>MAYOR</t>
  </si>
  <si>
    <t>ALTA</t>
  </si>
  <si>
    <t>Al 30 de diciembre de 2018</t>
  </si>
  <si>
    <t>INSIGNIFICANTE</t>
  </si>
  <si>
    <t>Investigaciones y sanciones</t>
  </si>
  <si>
    <t>Temor a represalias que se puedan tomar en contra del responsable de la práctica de auditorias y/o evaluación de la gestión /</t>
  </si>
  <si>
    <t>Rara vez</t>
  </si>
  <si>
    <t>junio de 2018</t>
  </si>
  <si>
    <t>Vinculación de Personal</t>
  </si>
  <si>
    <t xml:space="preserve">Falsedad en documentos.
Violación al principio de la buena fe.
Uso indebido del poder. 
No hacer la debida verificación de los documentos de quienes se posesionaron en un cargo publico, dentro de lo que establezca la Ley.
Proceso de selección deficiente. </t>
  </si>
  <si>
    <t>Incumplimiento de requisitos para vinculación de personal</t>
  </si>
  <si>
    <t>Detrimento patrimonial.
Desgaste administrativo.
Procesos disciplinarios contra los empleados.
Inmoralidad que afecta el servicio publico.</t>
  </si>
  <si>
    <t>DURANTE EL 2018</t>
  </si>
  <si>
    <t>Verificación del cumplimiento del perfil  del Manual de Funciones del cargo y la documentación entregada por el postulado (Hoja de vida y soportes).
Validación de títulos con centros académicos y otras Entidades.
Validación de antecedentes disciplinarios.
Proceso de entrevista al (la) postulado(a).</t>
  </si>
  <si>
    <t>Ejecutar el programa de Seguridad y salud para el Trabajo</t>
  </si>
  <si>
    <t>Decisiones ajustadas a intereses particulares</t>
  </si>
  <si>
    <t>Manipulación de las novedades de personal</t>
  </si>
  <si>
    <t>PRIMER SEMESTRE 2019</t>
  </si>
  <si>
    <t xml:space="preserve">1. No hacer seguimiento a la actividad contractual
2. No hacer uso de la lista de chequeo de cada contrato
3.  Ofrecimiento de dinero y/o dadivas.
</t>
  </si>
  <si>
    <t xml:space="preserve">1. Sanciones y hallazgos de tipo administrativo, fiscal, penal y/o disciplinario por parte de los entes de control y vigilancia del Estado  
</t>
  </si>
  <si>
    <t xml:space="preserve">1. Exigir al empezar y al finalizar un contrato, de acuerdo con la normatividad,  el acta de inicio y de liquidación            </t>
  </si>
  <si>
    <t>Informes financieros presentados a los entes correspondientes, con cifras que no corresponden a la realidad</t>
  </si>
  <si>
    <t>Hallazgos de tipo administrativo/fiscal/disciplinario</t>
  </si>
  <si>
    <t>Al 30 de marzo de 2018</t>
  </si>
  <si>
    <t>Ejecución presupuestal de gastos</t>
  </si>
  <si>
    <t>Desconocimiento de la normatividad
Disfrazar un error de un registro
No ejercer control sobre los registros de autorización de gastos</t>
  </si>
  <si>
    <t>Causación de gastos no autorizados</t>
  </si>
  <si>
    <t>CATASTROFICO</t>
  </si>
  <si>
    <t xml:space="preserve">Registros presupuestales </t>
  </si>
  <si>
    <t xml:space="preserve">Desconocimiento de la normatividad /Hacerlo con intención de beneficio particular  </t>
  </si>
  <si>
    <t>Afectar apropiaciones que  no corresponden con el objeto del gasto (Presupuesto)</t>
  </si>
  <si>
    <t xml:space="preserve">Mantener actualizado el inventario de bienes, muebles e insumos </t>
  </si>
  <si>
    <r>
      <t xml:space="preserve">CONSECUENCIA
</t>
    </r>
    <r>
      <rPr>
        <sz val="8"/>
        <color theme="1"/>
        <rFont val="Arial"/>
        <family val="2"/>
      </rPr>
      <t>¿Qué impactos puede generar el riesgo identificado?
- Re procesos
- Hallazgos (de tipo administrativo, Fiscal, Penal y/o Disciplinario)
- Afectación a los procesos
- Perdida de credibilidad (imagen)
- Afectación de personas
- Otro ¿Cuál?</t>
    </r>
  </si>
  <si>
    <r>
      <t xml:space="preserve">PROBABILIDAD
</t>
    </r>
    <r>
      <rPr>
        <sz val="7"/>
        <color theme="1"/>
        <rFont val="Arial"/>
        <family val="2"/>
      </rPr>
      <t xml:space="preserve">
</t>
    </r>
    <r>
      <rPr>
        <sz val="7.5"/>
        <color theme="1"/>
        <rFont val="Arial"/>
        <family val="2"/>
      </rPr>
      <t>(Rara vez, Improbable, Posible, Probable o Casi Seguro</t>
    </r>
  </si>
  <si>
    <t>Manual de Funciones
Procedimiento de Gestión del Talento Humano
Comisión Nacional del Servicio Civil (Meritocracia)</t>
  </si>
  <si>
    <t>Manual de contratación 
Código de Integridad</t>
  </si>
  <si>
    <r>
      <t>IMPACTO</t>
    </r>
    <r>
      <rPr>
        <sz val="7"/>
        <color theme="1"/>
        <rFont val="Arial"/>
        <family val="2"/>
      </rPr>
      <t xml:space="preserve">
</t>
    </r>
    <r>
      <rPr>
        <sz val="9"/>
        <color theme="1"/>
        <rFont val="Arial"/>
        <family val="2"/>
      </rPr>
      <t xml:space="preserve">
(</t>
    </r>
    <r>
      <rPr>
        <sz val="7.5"/>
        <color theme="1"/>
        <rFont val="Arial"/>
        <family val="2"/>
      </rPr>
      <t>Insignificante, Menor, Moderado, Mayor y Catastrófico)</t>
    </r>
  </si>
  <si>
    <t>Ejecución del Plan de Acción anual por procesos</t>
  </si>
  <si>
    <t>Definir y establecer la funciones propias de los cargos y otros roles delegables a los diferentes funcionarios demás servidores públicos de la entidad</t>
  </si>
  <si>
    <t>Sanciones administrativas, Disciplinarias y/o Fiscales</t>
  </si>
  <si>
    <t xml:space="preserve">
Procedimiento de Gestión del Talento Humano
Seguimiento al ausentismo</t>
  </si>
  <si>
    <t>Verificar si el procedimiento de Gestión del Talento Humano incluye que las novedades de personal deben estar soportadas por actos administrativos y adicional que la verificación de los registros de las novedades se debe realizar periódicamente con las entidades externas relacionadas y de ser requerido actualizar</t>
  </si>
  <si>
    <t xml:space="preserve">Se verificar si la cuenta presupuestal es la adecuada conforme a la naturaleza del gasto
Consulta periódica a la página del ship de la Contaduría General de la Nación </t>
  </si>
  <si>
    <t>1) Que los bienes sean hurtados por personal  internos o por particulares al ingresar a la entidad
2) Fallas en el flujo de energía
3. Sistema de seguridad (físico y electrónico) deficiente</t>
  </si>
  <si>
    <t>GESTIÓN DE DIRECCIÓN</t>
  </si>
  <si>
    <t>100.FO.GG.03</t>
  </si>
  <si>
    <t>MAPA DE RIESGOS POR PROCESOS</t>
  </si>
  <si>
    <t>Versión: 01</t>
  </si>
  <si>
    <t>CONTROLES EXISTENTES</t>
  </si>
  <si>
    <t>RESPONSABLE</t>
  </si>
  <si>
    <t>MONITOREO Y CONTROL</t>
  </si>
  <si>
    <t>FECHA</t>
  </si>
  <si>
    <t>ESTADO DE REALIZACIÓN 
(Establecido, Documentado, Implementado o Mantenido)</t>
  </si>
  <si>
    <t>EFICAZ (Si / No  - ¿Por qué?)
Mediante evaluaciones periódicas se verifica que los controles para los riesgos están implementados y si han sido eficaces</t>
  </si>
  <si>
    <t>Apoyo Sistemas Integrados de Gestión.</t>
  </si>
  <si>
    <t>Ejecutar acciones no programadas en el Plan de Acción Anual por procesos</t>
  </si>
  <si>
    <t xml:space="preserve"> - Procedimiento Elaboración de  Planes define  los controles para hacer modificaciones cuando hay necesidad de incluir una nueva acción a ejecutar. 
- Actas de Reunión de Comité Institucional de Gestión y Desempeño para realizar seguimiento a la ejecución del  Plan de Acción Anual por Procesos</t>
  </si>
  <si>
    <t>Miembros del Comité Institucional de Gestión y  Desempeño</t>
  </si>
  <si>
    <t>Se cuenta con el Manual de contratación el cual define la responsabilidad y autoridad
Código de ética de la entidad</t>
  </si>
  <si>
    <r>
      <rPr>
        <b/>
        <sz val="11"/>
        <rFont val="Arial"/>
        <family val="2"/>
      </rPr>
      <t>Gestión de Planeación</t>
    </r>
    <r>
      <rPr>
        <sz val="11"/>
        <rFont val="Arial"/>
        <family val="2"/>
      </rPr>
      <t xml:space="preserve">
Coordinar la operatividad de los lineamientos de la planificación para la formulación y seguimiento a los diferentes planes y proyectos que permitan alcanzar los objetivos institucionales.</t>
    </r>
  </si>
  <si>
    <r>
      <rPr>
        <b/>
        <sz val="11"/>
        <rFont val="Arial"/>
        <family val="2"/>
      </rPr>
      <t>Gestión de Registro y Matricula</t>
    </r>
    <r>
      <rPr>
        <sz val="11"/>
        <rFont val="Arial"/>
        <family val="2"/>
      </rPr>
      <t xml:space="preserve">
</t>
    </r>
    <r>
      <rPr>
        <sz val="10"/>
        <rFont val="Arial"/>
        <family val="2"/>
      </rPr>
      <t>Vincular estudiantes que cumplan con los requisitos establecidos por la institución y que requieran un servicio educativo de calidad en la formación para el trabajo y desarrollo humano en los niveles técnico laboral por competencias y cursos de emprendimiento.</t>
    </r>
  </si>
  <si>
    <t>Conductas tendientes a favorecer a terceros por trámites en las solicitudes y requerimientos</t>
  </si>
  <si>
    <t>Realizar Filtración de aspirantes</t>
  </si>
  <si>
    <t>Código de ética de la entidad
Buzón de PQRS</t>
  </si>
  <si>
    <t>Establecer acciones frente al  resultado del análisis del buzón de sugerencias referentes a denuncias de corrupción.
Identificar  los posibles trámites que puedan tener el riesgo de corrupción</t>
  </si>
  <si>
    <t>Acciones Judiciales.
Investigaciones disciplinarias, penales fiscales y civiles.
Pérdida de credibilidad.</t>
  </si>
  <si>
    <t xml:space="preserve">Desarrollo del Diseño curricular </t>
  </si>
  <si>
    <t>Tráfico de influencias en el desarrollo de las actividades curriculares</t>
  </si>
  <si>
    <r>
      <rPr>
        <b/>
        <sz val="11"/>
        <rFont val="Arial"/>
        <family val="2"/>
      </rPr>
      <t>Gestión del Talento Humano y de Seguridad y Salud en el Trabajo -SST</t>
    </r>
    <r>
      <rPr>
        <sz val="11"/>
        <rFont val="Arial"/>
        <family val="2"/>
      </rPr>
      <t xml:space="preserve">
Garantizar que el personal docente, administrativo, operativo y/o de servicios generales cumpla con las competencias requeridas por el Instituto, generando buenas condiciones de trabajo y de desarrollo profesional.</t>
    </r>
  </si>
  <si>
    <r>
      <rPr>
        <b/>
        <sz val="11"/>
        <color theme="1"/>
        <rFont val="Arial"/>
        <family val="2"/>
      </rPr>
      <t>MISIÓN</t>
    </r>
    <r>
      <rPr>
        <sz val="11"/>
        <color theme="1"/>
        <rFont val="Arial"/>
        <family val="2"/>
      </rPr>
      <t>: El Instituto Municipal de Educación para el Trabajo y Desarrollo Humano Del Municipio De Yumbo (IMETY), es un centro de formación que ofrece programas educativos para contribuir al mejoramiento integral de la calidad de vida de nuestra comunidad, fortaleciendo las competencias laborales y valores ciudadanos de nuestros estudiantes aportando al crecimiento económico y social,  vinculándose  al sector productivo  como empleados o empresarios con gran sentido de competitividad y responsabilidad social.</t>
    </r>
  </si>
  <si>
    <t xml:space="preserve">Digitación errada premeditada al momento de diligenciar los formatos establecidos por el órgano competente
</t>
  </si>
  <si>
    <t>Conciliaciones
Procedimiento Control Interno Contable</t>
  </si>
  <si>
    <t>Documentar las actividades relacionadas con el control a  la actividad de presentación de informes financieros</t>
  </si>
  <si>
    <t>Documentar las actividades relacionadas con   con el control actividad  de Causación de gastos</t>
  </si>
  <si>
    <t>Mantener los controles establecidos y documentar de ser necesario las  actividades para el control</t>
  </si>
  <si>
    <t>Amiguismo y clientelismo
Ofrecimiento de dinero y/o dadivas.
Intereses particulares.
Insuficiencia y/o incumplimiento de los controles.</t>
  </si>
  <si>
    <t>Perdida y/o daño de los bienes e insumos</t>
  </si>
  <si>
    <t>Hallazgos de tipo administrativo/  fiscal/ disciplinario</t>
  </si>
  <si>
    <t>Revisión Periódica de los bienes y su estado (Inventario)
Actos administrativos de  asignación de bienes
Identificación de bienes e insumos necesarios</t>
  </si>
  <si>
    <t xml:space="preserve">
Revisar y adecuar los mecanismos de control para la conservación de los bienes</t>
  </si>
  <si>
    <t>Ejecución de las diferentes actividades del programa de gestión documental - pgd</t>
  </si>
  <si>
    <t>1-  Manipulación interna.            
2. Hurto de expediente(s).  
3-Equivocada distribución de o los expediente(s) internamente. 
4-Archivo de expediente (s) sin la aplicación de la Ley General de Archivo.</t>
  </si>
  <si>
    <t>Pérdida de expediente(s)</t>
  </si>
  <si>
    <t xml:space="preserve">1. Sanciones de carácter penal y disciplinario  
2. Deterioro de la imagen institucional                                                                                        3. Deficiencia en la gestión  </t>
  </si>
  <si>
    <t>Procedimientos asociados a la gestión documental</t>
  </si>
  <si>
    <t>Realizar de auditoría interna</t>
  </si>
  <si>
    <t>No reportar a la Dirección las inconsistencias halladas en las diferentes etapas de evaluación de la gestión de la entidad</t>
  </si>
  <si>
    <t>Programa Anual  de Evaluación
Plan Anual de auditoría
Informe de auditoria
Actas de asistencia, informes de gestión, socialización auditorias
Publicación en pagina Web institucional</t>
  </si>
  <si>
    <t>Mantener los controles de :
1) Programa Anual de evaluación
2) Planeación de la Auditoria
3) Ejecución de la Auditoria
4) Comunicación de resultados</t>
  </si>
  <si>
    <r>
      <rPr>
        <b/>
        <sz val="11"/>
        <rFont val="Arial"/>
        <family val="2"/>
      </rPr>
      <t>Gestión Administrativa y de Recursos</t>
    </r>
    <r>
      <rPr>
        <sz val="11"/>
        <rFont val="Arial"/>
        <family val="2"/>
      </rPr>
      <t xml:space="preserve">
</t>
    </r>
  </si>
  <si>
    <r>
      <rPr>
        <b/>
        <sz val="11"/>
        <rFont val="Arial"/>
        <family val="2"/>
      </rPr>
      <t>Gestión Jurídica y de Contratación</t>
    </r>
    <r>
      <rPr>
        <sz val="11"/>
        <rFont val="Arial"/>
        <family val="2"/>
      </rPr>
      <t xml:space="preserve">
Llevar a cabo los trámites de la contratación y brindar asesoría Jurídica para lograr el eficiente desempeño del Instituto Municipal de Educación Para el Trabajo y Desarrollo Humano de Yumbo IMETY.</t>
    </r>
  </si>
  <si>
    <r>
      <rPr>
        <b/>
        <sz val="11"/>
        <rFont val="Arial"/>
        <family val="2"/>
      </rPr>
      <t>Gestión de  Control y Evaluación</t>
    </r>
    <r>
      <rPr>
        <sz val="11"/>
        <rFont val="Arial"/>
        <family val="2"/>
      </rPr>
      <t xml:space="preserve">
</t>
    </r>
    <r>
      <rPr>
        <sz val="10"/>
        <rFont val="Arial"/>
        <family val="2"/>
      </rPr>
      <t>Evaluar y hacer seguimiento a la efectividad de los procesos de acuerdo con la normatividad legal vigente y los roles que corresponden a la oficina de Control Interno, que permitan  facilitar el cumplimiento de la misión y alcance de los objetivos institucionales, así mismo asesorar a la alta dirección y demás funcionarios de la entidad.</t>
    </r>
  </si>
  <si>
    <r>
      <t xml:space="preserve">
</t>
    </r>
    <r>
      <rPr>
        <sz val="9"/>
        <color theme="1"/>
        <rFont val="Arial"/>
        <family val="2"/>
      </rPr>
      <t xml:space="preserve"> de materialización (Rara vez, Improbable, Posible, Probable o Casi Seguro</t>
    </r>
  </si>
  <si>
    <t>Director</t>
  </si>
  <si>
    <t xml:space="preserve">1. Desconocimiento de las Normas Administrativas
2. Intereses políticos y personales                                                                                                                                                                                                                                              </t>
  </si>
  <si>
    <t xml:space="preserve">1. Hallazgos por parte de los entes de control y vigilancia del Estado (Tipo Administrativo  y/o Disciplinario)
2. Afectación a los Procesos 
3.. Perdida de credibilidad (Imagen)                                                       
</t>
  </si>
  <si>
    <t xml:space="preserve">1. Hallazgos por parte de los entes de control y vigilancia del Estado (Tipo Administrativo  y/o Disciplinario)
2. Afectación a los Procesos              
3.. Perdida de credibilidad (Imagen)                            </t>
  </si>
  <si>
    <t>Hallazgos de tipo administrativo / fiscal / disciplinario</t>
  </si>
  <si>
    <r>
      <rPr>
        <b/>
        <sz val="11"/>
        <rFont val="Arial"/>
        <family val="2"/>
      </rPr>
      <t>Gestión de Dirección</t>
    </r>
    <r>
      <rPr>
        <sz val="11"/>
        <rFont val="Arial"/>
        <family val="2"/>
      </rPr>
      <t xml:space="preserve">
Definir y establecer las directrices estratégicas de la entidad, Proporcionando los recursos necesarios para el cumplimiento de los objetivos Institucionales en procura de la satisfacción de las partes interesadas</t>
    </r>
  </si>
  <si>
    <t>1. Migrar hacia la aplicación del código de integridad del servidor público
2. Sensibilizar al personal sobre la aplicación de lo establecido en el código de integridad</t>
  </si>
  <si>
    <t>Coordinador(a) Académico</t>
  </si>
  <si>
    <r>
      <rPr>
        <b/>
        <sz val="11"/>
        <rFont val="Arial"/>
        <family val="2"/>
      </rPr>
      <t>Gestión Académica</t>
    </r>
    <r>
      <rPr>
        <sz val="11"/>
        <rFont val="Arial"/>
        <family val="2"/>
      </rPr>
      <t xml:space="preserve">
</t>
    </r>
    <r>
      <rPr>
        <sz val="10"/>
        <rFont val="Arial"/>
        <family val="2"/>
      </rPr>
      <t>Ofrecer formación de calidad en los niveles de educación técnica laboral y cursos de emprendimiento en competencias, facilitando la apropiación del ser, saber y del hacer para responder a las expectativas de los beneficiarios, y del sector productivo acorde a las necesidades ambientales, sociales y labores del entorno.</t>
    </r>
  </si>
  <si>
    <t>Amiguismo / clientelismo  
Ofrecimiento de dinero y/o dadivas.
Intereses particulares  
Insuficiencia y/o incumplimiento de los controles.</t>
  </si>
  <si>
    <t>Establecer acciones frente al  resultado del análisis del buzón de sugerencias referentes a denuncias de corrupción.
Socializar y sensibilizar sobre la importancia de interiorizar los valores establecidos en el código de la entidad</t>
  </si>
  <si>
    <r>
      <rPr>
        <b/>
        <sz val="11"/>
        <rFont val="Arial"/>
        <family val="2"/>
      </rPr>
      <t>Gestión Financiera</t>
    </r>
    <r>
      <rPr>
        <sz val="11"/>
        <rFont val="Arial"/>
        <family val="2"/>
      </rPr>
      <t xml:space="preserve">
Describir las  actividades presupuestales, contables y de tesorería que permitan al IMETY  cumplir con la  misión y objetivos institucionales.</t>
    </r>
  </si>
  <si>
    <t>Elaborar, revisar y presentar informes de:                          Estados Financieros, Ejecución de Ingresos y Gastos mensual, trimestral, semestral y anual                    
Gestión del Proceso Actualización Presupuesto, P.A.C. y Plan de Compras</t>
  </si>
  <si>
    <t>Líder del Proceso 
Gestión Administrativa y de Recursos</t>
  </si>
  <si>
    <r>
      <rPr>
        <b/>
        <sz val="11"/>
        <rFont val="Arial"/>
        <family val="2"/>
      </rPr>
      <t xml:space="preserve">Gestión Documental </t>
    </r>
    <r>
      <rPr>
        <sz val="11"/>
        <rFont val="Arial"/>
        <family val="2"/>
      </rPr>
      <t xml:space="preserve">
Planificar, administrar y controlar  la documentación recibida y producida (física y Magnética) por la entidad para  garantizando el ciclo vital de la documentación  </t>
    </r>
  </si>
  <si>
    <t xml:space="preserve">Adecuar las instalaciones e infraestructuras con los controles apropiados para protección de los expedientes
Continuar con la implementación del Pinar y el Programa de Gestión documental                                                                                                                                                                                                         </t>
  </si>
  <si>
    <t>Líder del Proceso 
Gestión Documental</t>
  </si>
  <si>
    <t xml:space="preserve">Verificar que se han realizado el cumplimiento delas actividades según los términos contractuales y legales </t>
  </si>
  <si>
    <t>Apertura y/o cerrar convenientemente los contratos de adquisición de bienes y servicios</t>
  </si>
  <si>
    <t>Líder del Proceso 
Jurídica y de Contratación</t>
  </si>
  <si>
    <t>Jefe Oficina Asesora de Control Internos</t>
  </si>
  <si>
    <t>Programar y realizar Socializaciones del  plan de acción anual por procesos oportunamente haciendo énfasis en las responsabilidades correspondientes
Programar seguimiento trimestral a las actividades del plan de acción por procesos a traves del comité institucional de gestión y desempeño.</t>
  </si>
  <si>
    <t>Se traslada el Archivo Central de la entidad a la sede de la Calle 12, en el mes enero de 2019, Se esta adecuando la infraestructura del archivo central con el fin de dar cumplimiento a la normatividad vigente.Se cuenta con el espacio custodiado que permite el control de la documentación que reposa en los expedientes. De igual manera se ha procedimientos que permiten un mayor control de las entradas y salidas de documentos. Se realiza la modificación del Pinar y el programa de Gestión Documental par adar cumplimiento  a lo exigido por la ley.</t>
  </si>
  <si>
    <t>HEGNY BON LENIS</t>
  </si>
  <si>
    <t>El seguimiento al Plan  de Accion institucional ha arrojado un procentaje de eficacia en las acciones realizadas por los líderes de procesos en el primer trimestre del 2019</t>
  </si>
  <si>
    <t>VIRGINIA GALINDO</t>
  </si>
  <si>
    <t>15/05/2019</t>
  </si>
  <si>
    <t xml:space="preserve">CATALINA MONCADA </t>
  </si>
  <si>
    <t>EDER MUÑOZ</t>
  </si>
  <si>
    <t>MANUEL TORRES</t>
  </si>
  <si>
    <t>Se presentó el Plan de Acción y Plan de Anual de Auditoriás para aprobación por el Comité Institucional de Control Interno el cual fue aprobado por el Comité. Las auditoriás Internas se realizaran en los meses de Junio y Julio de 2019.La oficina de Control Interno ha presentado los informes de seguimiento y de ley durante el primer cuatrimestre del 2019.</t>
  </si>
  <si>
    <t>En el proceso de contratación se lleva a cabo conforme al manual de contratación de la entidad y la oficina de control interno ha evidenciado que en el proceso contractual se firma el acta de inicio y de finalización del contrato.</t>
  </si>
  <si>
    <t>Se sugiere revisar las acciones del Proceso Juridico y ajustarlo debido a que se pueden presentar otros hechos de corrupción los cuales no estan contemplados en el mapa de riesgos.</t>
  </si>
  <si>
    <t>CARLOS ARTURO TELLO</t>
  </si>
  <si>
    <t>Los controles del riesgo han sido eficaces. Se sugiere revisar y actualizar las acciones asociadas al control.</t>
  </si>
  <si>
    <t xml:space="preserve">En el mes de Enero de 2019, se nombró a la señora Virginia Vallejo en el cargo de Coordinadora Académica. Se verificó la documentación presentada, se realizó validación de títulos con los centros académicos.Se validaron los antecedentes disciplinarios, fiscales y de policía.En el mes de mayo se actualizó el Manual de Funciones de los empleados de planta de la entidad en atención al Decreto 815 de 2018 el cual fue aprobado por el consejo directivo  mediante acta. </t>
  </si>
  <si>
    <t>La dirección ha participado acivamente en la implementación del código de Integridad de la Entidad. Convoca y asiste a las  reuniones que se programan con los comités de Gestión y Desempreño,  y de Control Interno, de Calidad con el personal de la entidad. Se reúne con los docentes del area académica para programar actividades. Revisa las acciones realizadas y sugiere las mejoras a que haya lugar para el buen desarrollo de los procesos. En el mesde febrero de 2019 Se socializó el Código de Integridad a los empleados de Planta y de Prestación de Servicios en las reuniones de Inducción  y reinducción.</t>
  </si>
  <si>
    <t>En el mes de enero de 2019 se elaboró y publicó en la página web de la entidad el Plan Anual de Seguridad y salud en el trabajo el cual aplica a todos los trabajadores del IMETY, sin importar el tipo de vinculación laboral, incluyendo visitantes, estudiantes y usuarios.Se realizo capacitacion en temas de Seguridad y salud en el trabajo a los empleados de planta y personal de prestación de Servicios en el mes de febrero y mayo.</t>
  </si>
  <si>
    <t>Las acciones implementadas por la entidad en el proceso han sido eficaces. Se sugiere revisar el Mapa de Riesgos de Corrupcion en las acciones asociadas al control.</t>
  </si>
  <si>
    <r>
      <rPr>
        <sz val="9"/>
        <color theme="1"/>
        <rFont val="Calibri"/>
        <family val="2"/>
        <scheme val="minor"/>
      </rPr>
      <t>El formato de atencion al usuario fue modificado  para tener una caracterizacion precisa de la poblacion atendida,  se creo la encuesta de atencion al usuario, se programa hacer cronograma de encuestas y la cantidad</t>
    </r>
    <r>
      <rPr>
        <sz val="11"/>
        <color theme="1"/>
        <rFont val="Calibri"/>
        <family val="2"/>
        <scheme val="minor"/>
      </rPr>
      <t xml:space="preserve"> d</t>
    </r>
    <r>
      <rPr>
        <sz val="9"/>
        <color theme="1"/>
        <rFont val="Calibri"/>
        <family val="2"/>
        <scheme val="minor"/>
      </rPr>
      <t>e muestras para generar el informe trimestral , se hace la publicacion de las ofertas de los programas de emprendimiento y TLC por la pagina, face, instagram, impresos etc.  Los canales de atencion son las redes sociales y personalizada en las sedes de la calle 12 y calle 10, toda esta informacion fue divulgada en su momento tanto en redes sociales como al perssonal de la entidad.   Se creo el procedimiento de PQRSF  y su repectivo formato.  Gestion de talento humano dio capacitacion al grupo de personal a cargo de atencion al ususario, la proteccion de datos esta inmersa en el formato de PQRSF, el proceso de PQRSF se esta implementando, de igual forma el proceso de encuestas. A la fecha no se ha recibido ninguna queja por actos de corrupción. Se esta revisando los trámites con el fin de evitar riesgos de corrupción.</t>
    </r>
  </si>
  <si>
    <t xml:space="preserve">En el mes de febrero de 2019 se realizó la socialización del Codigo de Integridad  de la entidad a los docentes y a los contratistas por el area de Talento Humano. Se realizó programación para socializar y representar  los valores  del código de integridad en el area academica tanto a estudiantes, como a diocentes, contratistas y personal de planta. Se ha establecido un procedimiento par el análisis y clasificación de los PQRSF verificandse que hasta la fecha no se han presentado quejas po actos de corrupción. </t>
  </si>
  <si>
    <t>Lasaccionesimplementadas por la entidad han sido eficaces. Se sugiere revisar el Mapa de Riesgos con el fin de actualizar las aciones de control.</t>
  </si>
  <si>
    <t>LILIANA MEDINA</t>
  </si>
  <si>
    <t>En el mes de Noviembre de 2018 se actualizó el Manual para la administración de Activos fijos el cual se ha estado implementado con el fin de realizar un mayor control a los bienes de la entidad. Se han establecido algunos mecanismos de control para la conservación de los bienes de la entidad como es la verificación del inventario cada 3 meses, limpieza y mantenimiento preventivo y correctivo.Existe un procedimiento para la adquisición de insumos y servicios. De igual manera se implementó el formato para préstamo de elementos y los activos fijos se asignan al personal mediante acta.</t>
  </si>
  <si>
    <t>Se sugiere implementar acciones que permitan un mayor control a los bienes y activos fijos de la entidad.</t>
  </si>
  <si>
    <t>Las acciones han sido eficaces</t>
  </si>
  <si>
    <t>Las acciones realizadas han sido eficaces</t>
  </si>
  <si>
    <t xml:space="preserve">Se realizó La socialización del Plan de Acción Institucional por procesos el 07 de Marzo de 2019 y se socializó las fechas de seguimiento trimestrales a los líderes de procesos. El 10 de abril de 2019 se realizó informe de seguimiento al cumplimiento del Plan de Acción por Procesos de acuerdop a los procedimientos establecidos en la entidad. </t>
  </si>
  <si>
    <t>Durante el primer cuatrimestre del año se han presentado los informes de ley, a los entes de control y plataforma Chip. En el mes de Febrero de 2019 se realizó el Informe de Control Interno Contable el cua fue presentado por la Asesora de Control Interno ante la Contaduria General de la Nación a través de la plataforma Chip. Existe y se implementa el Procedimiento contable y el sistema documental contable, Procedimiento de ingreso o recaudos de tesorería, Procedimiento de Nómina, seguridad social y parafiscales, Procedimiento para el manejo de caja menor,</t>
  </si>
  <si>
    <t>Cada mes se verifica la causación de los gastos, el Equipo Financiero verifica que el gasto este autorizado en el Plan Anual de Adquisiciones
Toda solicitud de disponibilidad presupuestal la autoriza e Director del Imetyl, no se tramita documentos presupuestales sin contar con la autorización del Ordenador del Gasto</t>
  </si>
  <si>
    <t>LILIANA MEDINA JHON JAIRO ORTIZ</t>
  </si>
  <si>
    <t>Las acciones implementadas han sido eficaces</t>
  </si>
  <si>
    <t>Se lleva el proceso contable adecuado de acuerdo a los procedimientos implementados en la entidad para un adecuado manejo de los recursos</t>
  </si>
  <si>
    <t>Las aciones contables se realizan de acuerdo al Decreto 111 de 1996. Se verifica y se realiza la conciliación contable de acuerdo a lo requerido. La contadora realiza consulta constante a la plataforma Ship y presenta los informes trimestrales requeridos.</t>
  </si>
  <si>
    <t>JHON JAIRO ORTIZ</t>
  </si>
  <si>
    <t>Las Acciones y procedimientos implementados en la entidad han arrojado resuiltados eficaces a la fecha. Se esta revisando y verificando la efectividad de los procedimientos para una mejora continua.</t>
  </si>
  <si>
    <t>01 AL 04 2019</t>
  </si>
  <si>
    <t>01AL 04 2019</t>
  </si>
  <si>
    <t>JAIME ALBERTO SANCHEZ</t>
  </si>
  <si>
    <t>LIDER DE PROCESO FINANCIERO Y CONTABLE</t>
  </si>
  <si>
    <t xml:space="preserve">Las acciones han sido eficaces a la fecha se sugiere revisar las acciones de control del Mapa de Riesgos de Corrupción </t>
  </si>
  <si>
    <t>Las accionesimplementadas por la entidad han sido eficaces. Se sugiere revisar el Mapa de Riesgos con el fin de actualizar las aciones de control.</t>
  </si>
  <si>
    <t>LAURA FRANCO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</si>
</sst>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1"/>
      <color rgb="FF000000"/>
      <name val="Calibri"/>
      <family val="2"/>
    </font>
    <font>
      <b/>
      <sz val="11"/>
      <color theme="1"/>
      <name val="Arial"/>
      <family val="2"/>
    </font>
    <font>
      <b/>
      <sz val="14"/>
      <color theme="1"/>
      <name val="Arial"/>
      <family val="2"/>
    </font>
    <font>
      <b/>
      <sz val="12"/>
      <name val="Arial"/>
      <family val="2"/>
    </font>
    <font>
      <sz val="11"/>
      <color theme="1"/>
      <name val="Arial"/>
      <family val="2"/>
    </font>
    <font>
      <b/>
      <sz val="14"/>
      <name val="Arial"/>
      <family val="2"/>
    </font>
    <font>
      <b/>
      <sz val="9"/>
      <name val="Arial"/>
      <family val="2"/>
    </font>
    <font>
      <sz val="9"/>
      <color theme="1"/>
      <name val="Arial"/>
      <family val="2"/>
    </font>
    <font>
      <sz val="9"/>
      <name val="Arial"/>
      <family val="2"/>
    </font>
    <font>
      <b/>
      <sz val="12"/>
      <color theme="1"/>
      <name val="Arial"/>
      <family val="2"/>
    </font>
    <font>
      <sz val="9"/>
      <color rgb="FF000000"/>
      <name val="Arial"/>
      <family val="2"/>
    </font>
    <font>
      <b/>
      <sz val="12"/>
      <color rgb="FF000000"/>
      <name val="Arial"/>
      <family val="2"/>
    </font>
    <font>
      <sz val="11"/>
      <color rgb="FF000000"/>
      <name val="Arial"/>
      <family val="2"/>
    </font>
    <font>
      <sz val="10"/>
      <color theme="1"/>
      <name val="Arial"/>
      <family val="2"/>
    </font>
    <font>
      <b/>
      <sz val="9"/>
      <name val="Tahoma"/>
      <family val="2"/>
    </font>
    <font>
      <sz val="9"/>
      <name val="Tahoma"/>
      <family val="2"/>
    </font>
    <font>
      <sz val="11"/>
      <name val="Arial"/>
      <family val="2"/>
    </font>
    <font>
      <sz val="8"/>
      <color theme="1"/>
      <name val="Arial"/>
      <family val="2"/>
    </font>
    <font>
      <sz val="7.5"/>
      <color theme="1"/>
      <name val="Arial"/>
      <family val="2"/>
    </font>
    <font>
      <sz val="7"/>
      <color theme="1"/>
      <name val="Arial"/>
      <family val="2"/>
    </font>
    <font>
      <sz val="10"/>
      <color rgb="FF000000"/>
      <name val="Arial"/>
      <family val="2"/>
    </font>
    <font>
      <b/>
      <sz val="11"/>
      <name val="Arial"/>
      <family val="2"/>
    </font>
    <font>
      <b/>
      <sz val="11"/>
      <color rgb="FF000000"/>
      <name val="Arial"/>
      <family val="2"/>
    </font>
    <font>
      <sz val="9"/>
      <color theme="1"/>
      <name val="Calibri"/>
      <family val="2"/>
      <scheme val="minor"/>
    </font>
    <font>
      <b/>
      <sz val="8"/>
      <name val="Calibri"/>
      <family val="2"/>
    </font>
  </fonts>
  <fills count="7">
    <fill>
      <patternFill/>
    </fill>
    <fill>
      <patternFill patternType="gray125"/>
    </fill>
    <fill>
      <patternFill patternType="solid">
        <fgColor theme="6" tint="0.5999900102615356"/>
        <bgColor indexed="64"/>
      </patternFill>
    </fill>
    <fill>
      <patternFill patternType="solid">
        <fgColor rgb="FFD8E4BC"/>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s>
  <borders count="16">
    <border>
      <left/>
      <right/>
      <top/>
      <bottom/>
      <diagonal/>
    </border>
    <border>
      <left style="thin"/>
      <right style="thin"/>
      <top style="thin"/>
      <bottom style="thin"/>
    </border>
    <border>
      <left style="thin"/>
      <right style="thin"/>
      <top style="thin"/>
      <bottom/>
    </border>
    <border>
      <left style="thin"/>
      <right/>
      <top style="thin"/>
      <bottom style="thin"/>
    </border>
    <border>
      <left/>
      <right style="thin"/>
      <top/>
      <bottom/>
    </border>
    <border>
      <left/>
      <right/>
      <top/>
      <bottom style="thin"/>
    </border>
    <border>
      <left/>
      <right style="thin"/>
      <top/>
      <bottom style="thin"/>
    </border>
    <border>
      <left style="thin"/>
      <right style="thin"/>
      <top/>
      <bottom style="thin"/>
    </border>
    <border>
      <left style="thin"/>
      <right style="thin"/>
      <top/>
      <bottom/>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6" fillId="0" borderId="0" xfId="0" applyFont="1" applyProtection="1">
      <protection/>
    </xf>
    <xf numFmtId="0" fontId="6" fillId="0" borderId="0" xfId="0" applyFont="1" applyBorder="1" applyProtection="1">
      <protection/>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textRotation="90"/>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xf>
    <xf numFmtId="0" fontId="9" fillId="0" borderId="1" xfId="0" applyFont="1" applyBorder="1" applyAlignment="1" applyProtection="1">
      <alignment horizontal="center" vertical="center" textRotation="90" wrapText="1"/>
      <protection locked="0"/>
    </xf>
    <xf numFmtId="1"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textRotation="90" wrapText="1"/>
      <protection hidden="1"/>
    </xf>
    <xf numFmtId="0" fontId="9" fillId="0" borderId="1" xfId="0" applyFont="1" applyBorder="1" applyAlignment="1" applyProtection="1">
      <alignment horizontal="center" vertical="center" wrapText="1"/>
      <protection locked="0"/>
    </xf>
    <xf numFmtId="17" fontId="8" fillId="2" borderId="1"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textRotation="90"/>
      <protection locked="0"/>
    </xf>
    <xf numFmtId="0" fontId="8" fillId="2"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justify" vertical="center" wrapText="1"/>
      <protection locked="0"/>
    </xf>
    <xf numFmtId="0" fontId="12"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textRotation="90"/>
      <protection locked="0"/>
    </xf>
    <xf numFmtId="0" fontId="12" fillId="0" borderId="1" xfId="0" applyFont="1" applyFill="1" applyBorder="1" applyAlignment="1" applyProtection="1">
      <alignment horizontal="center" vertical="center"/>
      <protection/>
    </xf>
    <xf numFmtId="0" fontId="12" fillId="0" borderId="1" xfId="0" applyFont="1" applyFill="1" applyBorder="1" applyAlignment="1" applyProtection="1">
      <alignment horizontal="center" vertical="center" textRotation="90" wrapText="1"/>
      <protection locked="0"/>
    </xf>
    <xf numFmtId="0" fontId="8" fillId="3" borderId="1" xfId="0" applyFont="1" applyFill="1" applyBorder="1" applyAlignment="1" applyProtection="1">
      <alignment horizontal="center" vertical="center" wrapText="1"/>
      <protection locked="0"/>
    </xf>
    <xf numFmtId="0" fontId="14" fillId="0" borderId="0" xfId="0" applyFont="1" applyFill="1" applyBorder="1" applyProtection="1">
      <protection locked="0"/>
    </xf>
    <xf numFmtId="0" fontId="6" fillId="0" borderId="0" xfId="0" applyFont="1" applyAlignment="1" applyProtection="1">
      <alignment horizontal="center" vertical="center"/>
      <protection locked="0"/>
    </xf>
    <xf numFmtId="0" fontId="15"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justify" vertical="center" wrapText="1"/>
      <protection locked="0"/>
    </xf>
    <xf numFmtId="1" fontId="10" fillId="0" borderId="1" xfId="0" applyNumberFormat="1" applyFont="1" applyFill="1" applyBorder="1" applyAlignment="1" applyProtection="1">
      <alignment horizontal="center" vertical="center" wrapText="1"/>
      <protection/>
    </xf>
    <xf numFmtId="0" fontId="10" fillId="0" borderId="1" xfId="0" applyFont="1" applyFill="1" applyBorder="1" applyAlignment="1" applyProtection="1">
      <alignment horizontal="center" vertical="center" textRotation="90" wrapText="1"/>
      <protection/>
    </xf>
    <xf numFmtId="0" fontId="18"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justify" vertical="center" wrapText="1"/>
      <protection locked="0"/>
    </xf>
    <xf numFmtId="0" fontId="18"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protection/>
    </xf>
    <xf numFmtId="0" fontId="15" fillId="0" borderId="1" xfId="0" applyFont="1" applyBorder="1" applyAlignment="1" applyProtection="1">
      <alignment horizontal="center" vertical="center"/>
      <protection/>
    </xf>
    <xf numFmtId="0" fontId="18" fillId="0" borderId="2"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xf>
    <xf numFmtId="0" fontId="6" fillId="0" borderId="1" xfId="0" applyFont="1" applyBorder="1" applyAlignment="1" applyProtection="1">
      <alignment horizontal="center" vertical="center"/>
      <protection/>
    </xf>
    <xf numFmtId="0" fontId="15" fillId="0" borderId="1" xfId="0" applyFont="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xf>
    <xf numFmtId="0" fontId="6" fillId="0" borderId="1" xfId="0" applyFont="1" applyBorder="1" applyAlignment="1" applyProtection="1">
      <alignment vertical="center" wrapText="1"/>
      <protection/>
    </xf>
    <xf numFmtId="0" fontId="5" fillId="0" borderId="3" xfId="0" applyFont="1" applyBorder="1" applyAlignment="1" applyProtection="1">
      <alignment horizontal="center" vertical="center" wrapText="1"/>
      <protection/>
    </xf>
    <xf numFmtId="0" fontId="7" fillId="0" borderId="3"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9" fillId="4" borderId="1" xfId="0"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4" xfId="0" applyFont="1" applyBorder="1" applyAlignment="1" applyProtection="1">
      <alignment vertical="center" wrapText="1"/>
      <protection/>
    </xf>
    <xf numFmtId="0" fontId="4" fillId="0" borderId="5" xfId="0" applyFont="1" applyBorder="1" applyAlignment="1" applyProtection="1">
      <alignment vertical="center" wrapText="1"/>
      <protection/>
    </xf>
    <xf numFmtId="0" fontId="4" fillId="0" borderId="6" xfId="0" applyFont="1" applyBorder="1" applyAlignment="1" applyProtection="1">
      <alignment vertical="center" wrapText="1"/>
      <protection/>
    </xf>
    <xf numFmtId="0" fontId="6" fillId="0" borderId="7" xfId="0" applyFont="1" applyBorder="1" applyAlignment="1" applyProtection="1">
      <alignment horizontal="center" vertical="center"/>
      <protection/>
    </xf>
    <xf numFmtId="0" fontId="6" fillId="0" borderId="0" xfId="0" applyFont="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 fontId="18" fillId="0" borderId="1" xfId="0" applyNumberFormat="1" applyFont="1" applyFill="1" applyBorder="1" applyAlignment="1" applyProtection="1">
      <alignment horizontal="center" vertical="center" wrapText="1"/>
      <protection/>
    </xf>
    <xf numFmtId="0" fontId="18" fillId="0" borderId="1" xfId="0" applyFont="1" applyFill="1" applyBorder="1" applyAlignment="1" applyProtection="1">
      <alignment horizontal="center" vertical="center" textRotation="90" wrapText="1"/>
      <protection/>
    </xf>
    <xf numFmtId="0" fontId="18" fillId="0"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textRotation="90" wrapText="1"/>
      <protection locked="0"/>
    </xf>
    <xf numFmtId="1" fontId="18" fillId="0" borderId="1" xfId="0" applyNumberFormat="1" applyFont="1" applyFill="1" applyBorder="1" applyAlignment="1" applyProtection="1">
      <alignment horizontal="center" vertical="center" wrapText="1"/>
      <protection hidden="1"/>
    </xf>
    <xf numFmtId="0" fontId="18" fillId="0" borderId="1" xfId="0" applyFont="1" applyFill="1" applyBorder="1" applyAlignment="1" applyProtection="1">
      <alignment horizontal="center" vertical="center" textRotation="90" wrapText="1"/>
      <protection hidden="1"/>
    </xf>
    <xf numFmtId="0" fontId="23" fillId="5" borderId="1" xfId="0" applyFont="1" applyFill="1" applyBorder="1" applyAlignment="1" applyProtection="1">
      <alignment horizontal="center" vertical="center" wrapText="1"/>
      <protection locked="0"/>
    </xf>
    <xf numFmtId="17" fontId="23"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textRotation="90" wrapText="1"/>
      <protection locked="0"/>
    </xf>
    <xf numFmtId="0" fontId="23" fillId="2"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textRotation="90"/>
      <protection locked="0"/>
    </xf>
    <xf numFmtId="0" fontId="23" fillId="3" borderId="1"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17" fontId="23" fillId="3" borderId="1" xfId="0" applyNumberFormat="1" applyFont="1" applyFill="1" applyBorder="1" applyAlignment="1" applyProtection="1">
      <alignment horizontal="center" vertical="center" wrapText="1"/>
      <protection locked="0"/>
    </xf>
    <xf numFmtId="1" fontId="18" fillId="5" borderId="1" xfId="0" applyNumberFormat="1" applyFont="1" applyFill="1" applyBorder="1" applyAlignment="1" applyProtection="1">
      <alignment horizontal="center" vertical="center" wrapText="1"/>
      <protection hidden="1"/>
    </xf>
    <xf numFmtId="0" fontId="22" fillId="0" borderId="1" xfId="0" applyFont="1" applyFill="1" applyBorder="1" applyAlignment="1" applyProtection="1">
      <alignment horizontal="center" vertical="center"/>
      <protection/>
    </xf>
    <xf numFmtId="0" fontId="22" fillId="0" borderId="1" xfId="0" applyFont="1" applyFill="1" applyBorder="1" applyAlignment="1" applyProtection="1">
      <alignment horizontal="center" vertical="center" wrapText="1"/>
      <protection/>
    </xf>
    <xf numFmtId="0" fontId="15" fillId="0" borderId="0" xfId="0" applyFont="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6" fillId="0" borderId="1" xfId="0" applyFont="1" applyBorder="1" applyAlignment="1" applyProtection="1">
      <alignment vertical="center" wrapText="1"/>
      <protection locked="0"/>
    </xf>
    <xf numFmtId="0" fontId="18" fillId="5"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vertical="center" wrapText="1"/>
      <protection locked="0"/>
    </xf>
    <xf numFmtId="0" fontId="0" fillId="0" borderId="0" xfId="0" applyAlignment="1">
      <alignment vertical="center" wrapText="1"/>
    </xf>
    <xf numFmtId="0" fontId="25" fillId="0" borderId="0" xfId="0" applyFont="1" applyAlignment="1">
      <alignment vertical="center" wrapText="1"/>
    </xf>
    <xf numFmtId="0" fontId="6" fillId="0" borderId="1" xfId="0" applyFont="1" applyBorder="1" applyAlignment="1" applyProtection="1">
      <alignment horizontal="left" vertical="center" wrapText="1"/>
      <protection locked="0"/>
    </xf>
    <xf numFmtId="0" fontId="18" fillId="0" borderId="2"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6" fillId="0" borderId="6" xfId="0" applyFont="1" applyBorder="1" applyAlignment="1" applyProtection="1">
      <alignment horizontal="center" vertical="center" wrapText="1"/>
      <protection/>
    </xf>
    <xf numFmtId="0" fontId="3" fillId="0" borderId="1"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0" fontId="15" fillId="0" borderId="1"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8" xfId="0" applyFont="1" applyBorder="1" applyAlignment="1" applyProtection="1">
      <alignment horizontal="center" vertical="center" wrapText="1"/>
      <protection/>
    </xf>
    <xf numFmtId="0" fontId="6" fillId="0" borderId="7"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2" xfId="0" applyFont="1" applyBorder="1" applyAlignment="1" applyProtection="1">
      <alignment horizontal="center" vertical="center" textRotation="90" wrapText="1"/>
      <protection/>
    </xf>
    <xf numFmtId="0" fontId="3" fillId="0" borderId="8" xfId="0" applyFont="1" applyBorder="1" applyAlignment="1" applyProtection="1">
      <alignment horizontal="center" vertical="center" textRotation="90" wrapText="1"/>
      <protection/>
    </xf>
    <xf numFmtId="0" fontId="3" fillId="0" borderId="7" xfId="0" applyFont="1" applyBorder="1" applyAlignment="1" applyProtection="1">
      <alignment horizontal="center" vertical="center" textRotation="90" wrapText="1"/>
      <protection/>
    </xf>
    <xf numFmtId="0" fontId="3" fillId="0" borderId="2"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7" xfId="0" applyFont="1" applyBorder="1" applyAlignment="1" applyProtection="1">
      <alignment horizontal="center" vertical="center" wrapText="1"/>
      <protection/>
    </xf>
    <xf numFmtId="0" fontId="15" fillId="0" borderId="7" xfId="0" applyFont="1" applyBorder="1" applyAlignment="1" applyProtection="1">
      <alignment horizontal="center" vertical="center" wrapText="1"/>
      <protection/>
    </xf>
    <xf numFmtId="0" fontId="6" fillId="0" borderId="7"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0" borderId="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156">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rgb="FFFF0000"/>
        </patternFill>
      </fill>
      <border/>
    </dxf>
    <dxf>
      <fill>
        <patternFill>
          <bgColor rgb="FFFFFF00"/>
        </patternFill>
      </fill>
      <border/>
    </dxf>
    <dxf>
      <fill>
        <patternFill>
          <bgColor rgb="FFE26B0A"/>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rgb="FF95B3D7"/>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rgb="FFFF0000"/>
        </patternFill>
      </fill>
      <border/>
    </dxf>
    <dxf>
      <fill>
        <patternFill>
          <bgColor rgb="FFFFFF00"/>
        </patternFill>
      </fill>
      <border/>
    </dxf>
    <dxf>
      <fill>
        <patternFill>
          <bgColor rgb="FFE26B0A"/>
        </patternFill>
      </fill>
      <border/>
    </dxf>
    <dxf>
      <fill>
        <patternFill>
          <bgColor rgb="FF95B3D7"/>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rgb="FF95B3D7"/>
        </patternFill>
      </fill>
      <border/>
    </dxf>
    <dxf>
      <fill>
        <patternFill>
          <bgColor rgb="FFFF0000"/>
        </patternFill>
      </fill>
      <border/>
    </dxf>
    <dxf>
      <fill>
        <patternFill>
          <bgColor rgb="FFFFFF00"/>
        </patternFill>
      </fill>
      <border/>
    </dxf>
    <dxf>
      <fill>
        <patternFill>
          <bgColor rgb="FFE26B0A"/>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
      <fill>
        <patternFill>
          <bgColor theme="4" tint="0.3999499976634979"/>
        </patternFill>
      </fill>
      <border/>
    </dxf>
    <dxf>
      <fill>
        <patternFill>
          <bgColor rgb="FFFF0000"/>
        </patternFill>
      </fill>
      <border/>
    </dxf>
    <dxf>
      <fill>
        <patternFill>
          <bgColor rgb="FFFFFF00"/>
        </patternFill>
      </fill>
      <border/>
    </dxf>
    <dxf>
      <fill>
        <patternFill>
          <bgColor theme="9"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85725</xdr:rowOff>
    </xdr:from>
    <xdr:to>
      <xdr:col>1</xdr:col>
      <xdr:colOff>1076325</xdr:colOff>
      <xdr:row>2</xdr:row>
      <xdr:rowOff>200025</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85725"/>
          <a:ext cx="2533650" cy="9144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7</xdr:col>
          <xdr:colOff>47625</xdr:colOff>
          <xdr:row>8</xdr:row>
          <xdr:rowOff>57150</xdr:rowOff>
        </xdr:from>
        <xdr:to>
          <xdr:col>7</xdr:col>
          <xdr:colOff>1257300</xdr:colOff>
          <xdr:row>8</xdr:row>
          <xdr:rowOff>342900</xdr:rowOff>
        </xdr:to>
        <xdr:sp macro="" textlink="">
          <xdr:nvSpPr>
            <xdr:cNvPr id="2049" name="Button 1" hidden="1">
              <a:extLst xmlns:a="http://schemas.openxmlformats.org/drawingml/2006/main">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PROBABILIDAD</a:t>
              </a:r>
            </a:p>
          </xdr:txBody>
        </xdr:sp>
        <xdr:clientData fPrintsWithSheet="0"/>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LOS%20ANDRES\Dropbox\SIG%20PERSONERIA%20-%20YUMBO\0.%20CARPETA%20SIG%20PERSONERIA\RIESGOS\RIESGOS%20POR%20PROCESOS\1.%20NUEVO%20MAPA%20DE%20RIESGO%20(DIR.%20ESTRAT&#201;GIC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DE RIESGOS"/>
      <sheetName val="PROBABILIDA - IMPACTO"/>
      <sheetName val="ANEXO A DETERMIN IMPACTO"/>
      <sheetName val="ANEXO B DETERM CONTROL"/>
      <sheetName val="MATRIZ CRUZADA"/>
      <sheetName val="PARA PUBLICAR"/>
      <sheetName val="EJEMPLOS RIESGOS"/>
      <sheetName val="1. NUEVO MAPA DE RIESGO (DIR"/>
    </sheetNames>
    <definedNames>
      <definedName name="PROBABILIDAD"/>
    </definedNames>
    <sheetDataSet>
      <sheetData sheetId="0"/>
      <sheetData sheetId="1">
        <row r="3">
          <cell r="B3" t="str">
            <v>Descriptor</v>
          </cell>
          <cell r="C3" t="str">
            <v>Descripción</v>
          </cell>
          <cell r="D3" t="str">
            <v>Frecuencia</v>
          </cell>
          <cell r="E3" t="str">
            <v>Nivel</v>
          </cell>
        </row>
        <row r="4">
          <cell r="B4" t="str">
            <v>Rara vez</v>
          </cell>
          <cell r="C4" t="str">
            <v>Excepcional
Ocurre en excepcionales.</v>
          </cell>
          <cell r="D4" t="str">
            <v>Ocurre en circunstancias excepcionales. El evento no se ha presentado en los últimos cinco (5) años.</v>
          </cell>
          <cell r="E4">
            <v>1</v>
          </cell>
        </row>
        <row r="5">
          <cell r="B5" t="str">
            <v>Improbable</v>
          </cell>
          <cell r="C5" t="str">
            <v>Improbable
Puede ocurrir</v>
          </cell>
          <cell r="D5" t="str">
            <v>Puede ocurrir. El evento se presentó una vez en los últimos 5 años</v>
          </cell>
          <cell r="E5">
            <v>2</v>
          </cell>
        </row>
        <row r="6">
          <cell r="B6" t="str">
            <v>Posible</v>
          </cell>
          <cell r="C6" t="str">
            <v>Posible
Es posible que suceda.</v>
          </cell>
          <cell r="D6" t="str">
            <v>Es posible que suceda. El evento se presentó una vez en los últimos 2 años</v>
          </cell>
          <cell r="E6">
            <v>3</v>
          </cell>
        </row>
        <row r="7">
          <cell r="B7" t="str">
            <v>Probable</v>
          </cell>
          <cell r="C7" t="str">
            <v>Es probable
Ocurre en la mayoría de los casos.</v>
          </cell>
          <cell r="D7" t="str">
            <v>Es viable que el evento ocurra en la mayoría de los casos. El evento se presentó una vez en el último año.</v>
          </cell>
          <cell r="E7">
            <v>4</v>
          </cell>
        </row>
        <row r="8">
          <cell r="B8" t="str">
            <v>Casi Seguro</v>
          </cell>
          <cell r="C8" t="str">
            <v>Es muy seguro
El evento ocurre en la mayoría de las
circunstancias. Es muy seguro que se presente.</v>
          </cell>
          <cell r="D8" t="str">
            <v>Se espera que el evento ocurra en la mayoría de las circunstancias. Es muy seguro que se presente. El evento se presentó más de una vez al año</v>
          </cell>
          <cell r="E8">
            <v>5</v>
          </cell>
        </row>
        <row r="13">
          <cell r="B13" t="str">
            <v>Descriptor</v>
          </cell>
          <cell r="C13" t="str">
            <v>Descripción</v>
          </cell>
          <cell r="D13" t="str">
            <v>Nivel</v>
          </cell>
          <cell r="E13" t="str">
            <v>Respuestas</v>
          </cell>
        </row>
        <row r="14">
          <cell r="B14" t="str">
            <v>INSIGNIFICANTE</v>
          </cell>
          <cell r="C14" t="str">
            <v>Si el hecho llegara a presentarse, tendría consecuencias o efectos mínimos sobre la entidad.</v>
          </cell>
          <cell r="D14">
            <v>1</v>
          </cell>
          <cell r="E14" t="str">
            <v>0 a 2</v>
          </cell>
        </row>
        <row r="15">
          <cell r="B15" t="str">
            <v>MENOR</v>
          </cell>
          <cell r="C15" t="str">
            <v>Si el hecho llegara a presentarse, tendría bajo impacto o efecto sobre la entidad.</v>
          </cell>
          <cell r="D15">
            <v>5</v>
          </cell>
          <cell r="E15" t="str">
            <v>3 a 6</v>
          </cell>
        </row>
        <row r="16">
          <cell r="B16" t="str">
            <v>MODERADO</v>
          </cell>
          <cell r="C16" t="str">
            <v>Afectación parcial al proceso y a la dependencia
Genera a medianas consecuencias para la entidad.</v>
          </cell>
          <cell r="D16">
            <v>10</v>
          </cell>
          <cell r="E16" t="str">
            <v>7 a 10</v>
          </cell>
        </row>
        <row r="17">
          <cell r="B17" t="str">
            <v>MAYOR</v>
          </cell>
          <cell r="C17" t="str">
            <v>Impacto negativo de la Entidad
Genera altas consecuancias para la entidad.</v>
          </cell>
          <cell r="D17">
            <v>15</v>
          </cell>
          <cell r="E17" t="str">
            <v>11 a 14</v>
          </cell>
        </row>
        <row r="18">
          <cell r="B18" t="str">
            <v>CATASTROFICO</v>
          </cell>
          <cell r="C18" t="str">
            <v>Consecuancias desastrosas sobre el sector
Genera consecuencias desastrosas para la entidad.</v>
          </cell>
          <cell r="D18">
            <v>20</v>
          </cell>
          <cell r="E18" t="str">
            <v>15 a 18</v>
          </cell>
        </row>
      </sheetData>
      <sheetData sheetId="2">
        <row r="22">
          <cell r="I22">
            <v>0</v>
          </cell>
        </row>
      </sheetData>
      <sheetData sheetId="3"/>
      <sheetData sheetId="4">
        <row r="27">
          <cell r="C27" t="str">
            <v>CORRUPCIÓN</v>
          </cell>
          <cell r="D27" t="str">
            <v>SI</v>
          </cell>
          <cell r="E27" t="str">
            <v>PREVENTIVO</v>
          </cell>
        </row>
        <row r="28">
          <cell r="C28" t="str">
            <v>INSTITUCIONAL</v>
          </cell>
          <cell r="D28" t="str">
            <v>NO</v>
          </cell>
          <cell r="E28" t="str">
            <v>DETECTIVO</v>
          </cell>
        </row>
        <row r="29">
          <cell r="C29">
            <v>0</v>
          </cell>
          <cell r="E29" t="str">
            <v>CORRECTIVO</v>
          </cell>
        </row>
        <row r="30">
          <cell r="C30">
            <v>0</v>
          </cell>
        </row>
      </sheetData>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
  <sheetViews>
    <sheetView tabSelected="1" view="pageBreakPreview" zoomScale="90" zoomScaleSheetLayoutView="90" workbookViewId="0" topLeftCell="A1">
      <selection activeCell="AB23" sqref="AB23"/>
    </sheetView>
  </sheetViews>
  <sheetFormatPr defaultColWidth="11.421875" defaultRowHeight="15"/>
  <cols>
    <col min="1" max="1" width="24.57421875" style="3" customWidth="1"/>
    <col min="2" max="2" width="20.28125" style="3" customWidth="1"/>
    <col min="3" max="3" width="29.00390625" style="3" customWidth="1"/>
    <col min="4" max="4" width="5.7109375" style="23" hidden="1" customWidth="1"/>
    <col min="5" max="5" width="5.7109375" style="23" customWidth="1"/>
    <col min="6" max="6" width="18.421875" style="24" customWidth="1"/>
    <col min="7" max="7" width="30.28125" style="25" customWidth="1"/>
    <col min="8" max="8" width="18.8515625" style="75" customWidth="1"/>
    <col min="9" max="9" width="13.140625" style="25" hidden="1" customWidth="1"/>
    <col min="10" max="10" width="12.7109375" style="75" customWidth="1"/>
    <col min="11" max="11" width="11.57421875" style="25" hidden="1" customWidth="1"/>
    <col min="12" max="12" width="11.421875" style="25" hidden="1" customWidth="1"/>
    <col min="13" max="13" width="8.7109375" style="25" customWidth="1"/>
    <col min="14" max="14" width="8.7109375" style="25" hidden="1" customWidth="1"/>
    <col min="15" max="15" width="25.28125" style="24" customWidth="1"/>
    <col min="16" max="16" width="12.28125" style="3" hidden="1" customWidth="1"/>
    <col min="17" max="17" width="14.00390625" style="25" customWidth="1"/>
    <col min="18" max="18" width="16.00390625" style="25" hidden="1" customWidth="1"/>
    <col min="19" max="19" width="12.140625" style="25" customWidth="1"/>
    <col min="20" max="20" width="10.140625" style="25" hidden="1" customWidth="1"/>
    <col min="21" max="21" width="16.00390625" style="25" hidden="1" customWidth="1"/>
    <col min="22" max="22" width="10.421875" style="3" customWidth="1"/>
    <col min="23" max="23" width="12.140625" style="25" hidden="1" customWidth="1"/>
    <col min="24" max="24" width="30.421875" style="26" customWidth="1"/>
    <col min="25" max="25" width="17.7109375" style="3" customWidth="1"/>
    <col min="26" max="26" width="8.140625" style="3" customWidth="1"/>
    <col min="27" max="27" width="11.28125" style="3" customWidth="1"/>
    <col min="28" max="28" width="22.00390625" style="3" customWidth="1"/>
    <col min="29" max="29" width="29.57421875" style="3" customWidth="1"/>
    <col min="30" max="31" width="17.7109375" style="3" customWidth="1"/>
    <col min="32" max="16384" width="11.421875" style="3" customWidth="1"/>
  </cols>
  <sheetData>
    <row r="1" spans="1:29" s="1" customFormat="1" ht="41.25" customHeight="1">
      <c r="A1" s="89" t="s">
        <v>0</v>
      </c>
      <c r="B1" s="113"/>
      <c r="C1" s="118" t="s">
        <v>79</v>
      </c>
      <c r="D1" s="119"/>
      <c r="E1" s="119"/>
      <c r="F1" s="119"/>
      <c r="G1" s="119"/>
      <c r="H1" s="119"/>
      <c r="I1" s="119"/>
      <c r="J1" s="119"/>
      <c r="K1" s="119"/>
      <c r="L1" s="119"/>
      <c r="M1" s="119"/>
      <c r="N1" s="119"/>
      <c r="O1" s="119"/>
      <c r="P1" s="119"/>
      <c r="Q1" s="119"/>
      <c r="R1" s="119"/>
      <c r="S1" s="119"/>
      <c r="T1" s="119"/>
      <c r="U1" s="119"/>
      <c r="V1" s="119"/>
      <c r="W1" s="119"/>
      <c r="X1" s="120"/>
      <c r="Y1" s="42" t="s">
        <v>80</v>
      </c>
      <c r="Z1" s="46"/>
      <c r="AA1" s="46"/>
      <c r="AB1" s="46"/>
      <c r="AC1" s="42"/>
    </row>
    <row r="2" spans="1:29" s="1" customFormat="1" ht="21.75" customHeight="1">
      <c r="A2" s="90"/>
      <c r="B2" s="114"/>
      <c r="C2" s="121" t="s">
        <v>81</v>
      </c>
      <c r="D2" s="122"/>
      <c r="E2" s="122"/>
      <c r="F2" s="122"/>
      <c r="G2" s="122"/>
      <c r="H2" s="122"/>
      <c r="I2" s="122"/>
      <c r="J2" s="122"/>
      <c r="K2" s="122"/>
      <c r="L2" s="122"/>
      <c r="M2" s="122"/>
      <c r="N2" s="122"/>
      <c r="O2" s="122"/>
      <c r="P2" s="122"/>
      <c r="Q2" s="122"/>
      <c r="R2" s="122"/>
      <c r="S2" s="122"/>
      <c r="T2" s="122"/>
      <c r="U2" s="122"/>
      <c r="V2" s="122"/>
      <c r="W2" s="122"/>
      <c r="X2" s="123"/>
      <c r="Y2" s="42" t="s">
        <v>82</v>
      </c>
      <c r="Z2" s="47"/>
      <c r="AA2" s="47"/>
      <c r="AB2" s="48"/>
      <c r="AC2" s="42"/>
    </row>
    <row r="3" spans="1:29" s="2" customFormat="1" ht="26.25" customHeight="1">
      <c r="A3" s="115"/>
      <c r="B3" s="116"/>
      <c r="C3" s="124"/>
      <c r="D3" s="125"/>
      <c r="E3" s="125"/>
      <c r="F3" s="125"/>
      <c r="G3" s="125"/>
      <c r="H3" s="125"/>
      <c r="I3" s="125"/>
      <c r="J3" s="125"/>
      <c r="K3" s="125"/>
      <c r="L3" s="125"/>
      <c r="M3" s="125"/>
      <c r="N3" s="125"/>
      <c r="O3" s="125"/>
      <c r="P3" s="125"/>
      <c r="Q3" s="125"/>
      <c r="R3" s="125"/>
      <c r="S3" s="125"/>
      <c r="T3" s="125"/>
      <c r="U3" s="125"/>
      <c r="V3" s="125"/>
      <c r="W3" s="125"/>
      <c r="X3" s="126"/>
      <c r="Y3" s="43"/>
      <c r="Z3" s="49"/>
      <c r="AA3" s="49"/>
      <c r="AB3" s="50"/>
      <c r="AC3" s="43"/>
    </row>
    <row r="4" spans="1:24" ht="26.25" customHeight="1" hidden="1">
      <c r="A4" s="117" t="s">
        <v>1</v>
      </c>
      <c r="B4" s="117"/>
      <c r="C4" s="117" t="s">
        <v>2</v>
      </c>
      <c r="D4" s="117"/>
      <c r="E4" s="117"/>
      <c r="F4" s="117"/>
      <c r="G4" s="117"/>
      <c r="H4" s="117" t="s">
        <v>3</v>
      </c>
      <c r="I4" s="117"/>
      <c r="J4" s="117"/>
      <c r="K4" s="117"/>
      <c r="L4" s="117"/>
      <c r="M4" s="117"/>
      <c r="N4" s="117"/>
      <c r="O4" s="117"/>
      <c r="P4" s="117"/>
      <c r="Q4" s="117"/>
      <c r="R4" s="117"/>
      <c r="S4" s="117"/>
      <c r="T4" s="117"/>
      <c r="U4" s="117"/>
      <c r="V4" s="117"/>
      <c r="W4" s="117"/>
      <c r="X4" s="117"/>
    </row>
    <row r="5" spans="1:25" ht="39" customHeight="1">
      <c r="A5" s="83" t="s">
        <v>104</v>
      </c>
      <c r="B5" s="83"/>
      <c r="C5" s="83"/>
      <c r="D5" s="83"/>
      <c r="E5" s="83"/>
      <c r="F5" s="83"/>
      <c r="G5" s="83"/>
      <c r="H5" s="83"/>
      <c r="I5" s="83"/>
      <c r="J5" s="83"/>
      <c r="K5" s="83"/>
      <c r="L5" s="83"/>
      <c r="M5" s="83"/>
      <c r="N5" s="83"/>
      <c r="O5" s="83"/>
      <c r="P5" s="83"/>
      <c r="Q5" s="83"/>
      <c r="R5" s="83"/>
      <c r="S5" s="83"/>
      <c r="T5" s="83"/>
      <c r="U5" s="83"/>
      <c r="V5" s="83"/>
      <c r="W5" s="83"/>
      <c r="X5" s="83"/>
      <c r="Y5" s="83"/>
    </row>
    <row r="6" spans="1:29" s="1" customFormat="1" ht="31.5" customHeight="1">
      <c r="A6" s="94" t="s">
        <v>4</v>
      </c>
      <c r="B6" s="94"/>
      <c r="C6" s="94"/>
      <c r="D6" s="94"/>
      <c r="E6" s="94"/>
      <c r="F6" s="94"/>
      <c r="G6" s="94"/>
      <c r="H6" s="94" t="s">
        <v>5</v>
      </c>
      <c r="I6" s="94"/>
      <c r="J6" s="94"/>
      <c r="K6" s="94"/>
      <c r="L6" s="94"/>
      <c r="M6" s="94"/>
      <c r="N6" s="94"/>
      <c r="O6" s="94"/>
      <c r="P6" s="94"/>
      <c r="Q6" s="94"/>
      <c r="R6" s="94"/>
      <c r="S6" s="94"/>
      <c r="T6" s="94"/>
      <c r="U6" s="94"/>
      <c r="V6" s="94"/>
      <c r="W6" s="94"/>
      <c r="X6" s="94"/>
      <c r="Y6" s="94"/>
      <c r="Z6" s="101" t="s">
        <v>85</v>
      </c>
      <c r="AA6" s="101"/>
      <c r="AB6" s="101"/>
      <c r="AC6" s="101"/>
    </row>
    <row r="7" spans="1:29" s="1" customFormat="1" ht="31.5" customHeight="1">
      <c r="A7" s="108" t="s">
        <v>6</v>
      </c>
      <c r="B7" s="100" t="s">
        <v>7</v>
      </c>
      <c r="C7" s="109" t="s">
        <v>8</v>
      </c>
      <c r="D7" s="109" t="s">
        <v>9</v>
      </c>
      <c r="E7" s="109"/>
      <c r="F7" s="109"/>
      <c r="G7" s="100" t="s">
        <v>67</v>
      </c>
      <c r="H7" s="109" t="s">
        <v>10</v>
      </c>
      <c r="I7" s="109"/>
      <c r="J7" s="109"/>
      <c r="K7" s="109"/>
      <c r="L7" s="109"/>
      <c r="M7" s="109"/>
      <c r="N7" s="51"/>
      <c r="O7" s="91" t="s">
        <v>11</v>
      </c>
      <c r="P7" s="92"/>
      <c r="Q7" s="92"/>
      <c r="R7" s="92"/>
      <c r="S7" s="92"/>
      <c r="T7" s="92"/>
      <c r="U7" s="92"/>
      <c r="V7" s="92"/>
      <c r="W7" s="92"/>
      <c r="X7" s="92"/>
      <c r="Y7" s="93"/>
      <c r="Z7" s="102" t="s">
        <v>86</v>
      </c>
      <c r="AA7" s="102" t="s">
        <v>84</v>
      </c>
      <c r="AB7" s="105" t="s">
        <v>87</v>
      </c>
      <c r="AC7" s="105" t="s">
        <v>88</v>
      </c>
    </row>
    <row r="8" spans="1:31" s="1" customFormat="1" ht="31.5" customHeight="1">
      <c r="A8" s="96"/>
      <c r="B8" s="97"/>
      <c r="C8" s="110"/>
      <c r="D8" s="110"/>
      <c r="E8" s="110"/>
      <c r="F8" s="110"/>
      <c r="G8" s="110"/>
      <c r="H8" s="110" t="s">
        <v>12</v>
      </c>
      <c r="I8" s="110"/>
      <c r="J8" s="110"/>
      <c r="K8" s="110"/>
      <c r="L8" s="110"/>
      <c r="M8" s="110"/>
      <c r="N8" s="111"/>
      <c r="O8" s="98" t="s">
        <v>83</v>
      </c>
      <c r="P8" s="41"/>
      <c r="Q8" s="97" t="s">
        <v>13</v>
      </c>
      <c r="R8" s="97"/>
      <c r="S8" s="97"/>
      <c r="T8" s="97"/>
      <c r="U8" s="97"/>
      <c r="V8" s="97"/>
      <c r="W8" s="97" t="s">
        <v>14</v>
      </c>
      <c r="X8" s="97"/>
      <c r="Y8" s="89" t="s">
        <v>84</v>
      </c>
      <c r="Z8" s="103"/>
      <c r="AA8" s="103"/>
      <c r="AB8" s="106"/>
      <c r="AC8" s="106"/>
      <c r="AD8" s="44"/>
      <c r="AE8" s="44"/>
    </row>
    <row r="9" spans="1:31" s="1" customFormat="1" ht="28.5" customHeight="1">
      <c r="A9" s="96"/>
      <c r="B9" s="97"/>
      <c r="C9" s="110"/>
      <c r="D9" s="110"/>
      <c r="E9" s="110"/>
      <c r="F9" s="110"/>
      <c r="G9" s="110"/>
      <c r="H9" s="96" t="s">
        <v>127</v>
      </c>
      <c r="I9" s="95" t="s">
        <v>15</v>
      </c>
      <c r="J9" s="96" t="s">
        <v>16</v>
      </c>
      <c r="K9" s="95" t="s">
        <v>15</v>
      </c>
      <c r="L9" s="95" t="s">
        <v>15</v>
      </c>
      <c r="M9" s="95" t="s">
        <v>17</v>
      </c>
      <c r="N9" s="112"/>
      <c r="O9" s="99"/>
      <c r="P9" s="97" t="s">
        <v>18</v>
      </c>
      <c r="Q9" s="95" t="s">
        <v>68</v>
      </c>
      <c r="R9" s="95" t="s">
        <v>15</v>
      </c>
      <c r="S9" s="95" t="s">
        <v>71</v>
      </c>
      <c r="T9" s="95" t="s">
        <v>15</v>
      </c>
      <c r="U9" s="95" t="s">
        <v>15</v>
      </c>
      <c r="V9" s="97" t="s">
        <v>17</v>
      </c>
      <c r="W9" s="97" t="s">
        <v>19</v>
      </c>
      <c r="X9" s="97" t="s">
        <v>20</v>
      </c>
      <c r="Y9" s="90"/>
      <c r="Z9" s="103"/>
      <c r="AA9" s="103"/>
      <c r="AB9" s="106"/>
      <c r="AC9" s="106"/>
      <c r="AD9" s="44"/>
      <c r="AE9" s="44"/>
    </row>
    <row r="10" spans="1:31" s="1" customFormat="1" ht="51" customHeight="1">
      <c r="A10" s="96"/>
      <c r="B10" s="97"/>
      <c r="C10" s="110"/>
      <c r="D10" s="33" t="s">
        <v>21</v>
      </c>
      <c r="E10" s="33" t="s">
        <v>22</v>
      </c>
      <c r="F10" s="34" t="s">
        <v>23</v>
      </c>
      <c r="G10" s="110"/>
      <c r="H10" s="96"/>
      <c r="I10" s="95"/>
      <c r="J10" s="96"/>
      <c r="K10" s="95"/>
      <c r="L10" s="95"/>
      <c r="M10" s="95"/>
      <c r="N10" s="109"/>
      <c r="O10" s="100"/>
      <c r="P10" s="97"/>
      <c r="Q10" s="97"/>
      <c r="R10" s="95"/>
      <c r="S10" s="95"/>
      <c r="T10" s="95"/>
      <c r="U10" s="95"/>
      <c r="V10" s="97"/>
      <c r="W10" s="97"/>
      <c r="X10" s="97"/>
      <c r="Y10" s="90"/>
      <c r="Z10" s="104"/>
      <c r="AA10" s="104"/>
      <c r="AB10" s="107"/>
      <c r="AC10" s="107"/>
      <c r="AD10" s="44"/>
      <c r="AE10" s="44"/>
    </row>
    <row r="11" spans="1:29" ht="252">
      <c r="A11" s="84" t="s">
        <v>103</v>
      </c>
      <c r="B11" s="79" t="s">
        <v>43</v>
      </c>
      <c r="C11" s="4" t="s">
        <v>44</v>
      </c>
      <c r="D11" s="5">
        <v>7</v>
      </c>
      <c r="E11" s="14" t="s">
        <v>24</v>
      </c>
      <c r="F11" s="38" t="s">
        <v>45</v>
      </c>
      <c r="G11" s="4" t="s">
        <v>46</v>
      </c>
      <c r="H11" s="38" t="s">
        <v>25</v>
      </c>
      <c r="I11" s="4">
        <v>2</v>
      </c>
      <c r="J11" s="38" t="s">
        <v>32</v>
      </c>
      <c r="K11" s="8">
        <v>10</v>
      </c>
      <c r="L11" s="27">
        <v>20</v>
      </c>
      <c r="M11" s="28" t="s">
        <v>33</v>
      </c>
      <c r="N11" s="28"/>
      <c r="O11" s="40" t="s">
        <v>69</v>
      </c>
      <c r="P11" s="8">
        <v>2</v>
      </c>
      <c r="Q11" s="7" t="s">
        <v>25</v>
      </c>
      <c r="R11" s="8">
        <v>2</v>
      </c>
      <c r="S11" s="9" t="s">
        <v>38</v>
      </c>
      <c r="T11" s="8">
        <v>1</v>
      </c>
      <c r="U11" s="10">
        <v>2</v>
      </c>
      <c r="V11" s="11" t="s">
        <v>27</v>
      </c>
      <c r="W11" s="15" t="s">
        <v>47</v>
      </c>
      <c r="X11" s="4" t="s">
        <v>48</v>
      </c>
      <c r="Y11" s="86" t="s">
        <v>89</v>
      </c>
      <c r="Z11" s="12" t="s">
        <v>184</v>
      </c>
      <c r="AA11" s="12" t="s">
        <v>156</v>
      </c>
      <c r="AB11" s="12" t="s">
        <v>163</v>
      </c>
      <c r="AC11" s="12" t="s">
        <v>162</v>
      </c>
    </row>
    <row r="12" spans="1:29" s="22" customFormat="1" ht="187.5" customHeight="1">
      <c r="A12" s="85"/>
      <c r="B12" s="29" t="s">
        <v>49</v>
      </c>
      <c r="C12" s="30" t="s">
        <v>50</v>
      </c>
      <c r="D12" s="17">
        <v>8</v>
      </c>
      <c r="E12" s="18" t="s">
        <v>24</v>
      </c>
      <c r="F12" s="39" t="s">
        <v>51</v>
      </c>
      <c r="G12" s="16" t="s">
        <v>74</v>
      </c>
      <c r="H12" s="76" t="s">
        <v>41</v>
      </c>
      <c r="I12" s="17">
        <v>1</v>
      </c>
      <c r="J12" s="73" t="s">
        <v>32</v>
      </c>
      <c r="K12" s="19">
        <v>10</v>
      </c>
      <c r="L12" s="27">
        <v>10</v>
      </c>
      <c r="M12" s="28" t="s">
        <v>27</v>
      </c>
      <c r="N12" s="28"/>
      <c r="O12" s="40" t="s">
        <v>75</v>
      </c>
      <c r="P12" s="19">
        <v>2</v>
      </c>
      <c r="Q12" s="17" t="s">
        <v>41</v>
      </c>
      <c r="R12" s="19">
        <v>1</v>
      </c>
      <c r="S12" s="20" t="s">
        <v>38</v>
      </c>
      <c r="T12" s="19">
        <v>1</v>
      </c>
      <c r="U12" s="10">
        <v>1</v>
      </c>
      <c r="V12" s="11" t="s">
        <v>27</v>
      </c>
      <c r="W12" s="21" t="s">
        <v>52</v>
      </c>
      <c r="X12" s="30" t="s">
        <v>76</v>
      </c>
      <c r="Y12" s="86"/>
      <c r="Z12" s="12" t="s">
        <v>184</v>
      </c>
      <c r="AA12" s="12" t="s">
        <v>156</v>
      </c>
      <c r="AB12" s="12" t="s">
        <v>165</v>
      </c>
      <c r="AC12" s="12" t="s">
        <v>188</v>
      </c>
    </row>
    <row r="13" spans="1:29" ht="197.25" customHeight="1">
      <c r="A13" s="35" t="s">
        <v>133</v>
      </c>
      <c r="B13" s="29" t="s">
        <v>73</v>
      </c>
      <c r="C13" s="4" t="s">
        <v>29</v>
      </c>
      <c r="D13" s="5">
        <v>2</v>
      </c>
      <c r="E13" s="6" t="s">
        <v>24</v>
      </c>
      <c r="F13" s="38" t="s">
        <v>30</v>
      </c>
      <c r="G13" s="4" t="s">
        <v>31</v>
      </c>
      <c r="H13" s="77" t="s">
        <v>25</v>
      </c>
      <c r="I13" s="7">
        <f>IF(H13="","",VLOOKUP(H13,'[1]PROBABILIDA - IMPACTO'!$B$3:$E$8,4,FALSE))</f>
        <v>2</v>
      </c>
      <c r="J13" s="34" t="s">
        <v>35</v>
      </c>
      <c r="K13" s="8">
        <f>IF(J13="","",VLOOKUP(J13,'[1]PROBABILIDA - IMPACTO'!$B$13:$E$18,3,FALSE))</f>
        <v>15</v>
      </c>
      <c r="L13" s="27">
        <f>IF(J13="","",(I13*K13))</f>
        <v>30</v>
      </c>
      <c r="M13" s="28" t="s">
        <v>36</v>
      </c>
      <c r="N13" s="28"/>
      <c r="O13" s="40" t="s">
        <v>93</v>
      </c>
      <c r="P13" s="8" t="str">
        <f>IF(AND(O13&gt;=0,O13&lt;=50),0,IF(AND(O13&gt;=51,O13&lt;=75),1,IF(AND(O13&gt;=76,O13&lt;=105),2,"")))</f>
        <v/>
      </c>
      <c r="Q13" s="7" t="s">
        <v>25</v>
      </c>
      <c r="R13" s="8">
        <f>IF(Q13="","",VLOOKUP(Q13,'[1]PROBABILIDA - IMPACTO'!$B$4:$E$8,4,FALSE))</f>
        <v>2</v>
      </c>
      <c r="S13" s="9" t="s">
        <v>32</v>
      </c>
      <c r="T13" s="8">
        <f>IF(S13="","",VLOOKUP(S13,'[1]PROBABILIDA - IMPACTO'!$B$13:$E$18,3,FALSE))</f>
        <v>10</v>
      </c>
      <c r="U13" s="10">
        <v>20</v>
      </c>
      <c r="V13" s="11" t="s">
        <v>33</v>
      </c>
      <c r="W13" s="13">
        <v>43252</v>
      </c>
      <c r="X13" s="4" t="s">
        <v>134</v>
      </c>
      <c r="Y13" s="23" t="s">
        <v>128</v>
      </c>
      <c r="Z13" s="12" t="s">
        <v>185</v>
      </c>
      <c r="AA13" s="45" t="s">
        <v>161</v>
      </c>
      <c r="AB13" s="12" t="s">
        <v>164</v>
      </c>
      <c r="AC13" s="12" t="s">
        <v>174</v>
      </c>
    </row>
    <row r="14" spans="1:29" ht="223.5" customHeight="1">
      <c r="A14" s="35" t="s">
        <v>94</v>
      </c>
      <c r="B14" s="29" t="s">
        <v>72</v>
      </c>
      <c r="C14" s="4" t="s">
        <v>129</v>
      </c>
      <c r="D14" s="5">
        <v>1</v>
      </c>
      <c r="E14" s="6" t="s">
        <v>24</v>
      </c>
      <c r="F14" s="53" t="s">
        <v>90</v>
      </c>
      <c r="G14" s="78" t="s">
        <v>130</v>
      </c>
      <c r="H14" s="77" t="s">
        <v>25</v>
      </c>
      <c r="I14" s="5">
        <f>IF(H14="","",VLOOKUP(H14,'[1]PROBABILIDA - IMPACTO'!$B$3:$E$8,4,FALSE))</f>
        <v>2</v>
      </c>
      <c r="J14" s="36" t="s">
        <v>35</v>
      </c>
      <c r="K14" s="37">
        <f>IF(J14="","",VLOOKUP(J14,'[1]PROBABILIDA - IMPACTO'!$B$13:$E$18,3,FALSE))</f>
        <v>15</v>
      </c>
      <c r="L14" s="56">
        <f>IF(J14="","",(I14*K14))</f>
        <v>30</v>
      </c>
      <c r="M14" s="57" t="s">
        <v>36</v>
      </c>
      <c r="N14" s="57"/>
      <c r="O14" s="58" t="s">
        <v>91</v>
      </c>
      <c r="P14" s="37" t="str">
        <f>IF(AND(O14&gt;=0,O14&lt;=50),0,IF(AND(O14&gt;=51,O14&lt;=75),1,IF(AND(O14&gt;=76,O14&lt;=105),2,"")))</f>
        <v/>
      </c>
      <c r="Q14" s="5" t="s">
        <v>25</v>
      </c>
      <c r="R14" s="37">
        <f>IF(Q14="","",VLOOKUP(Q14,'[1]PROBABILIDA - IMPACTO'!$B$4:$E$8,4,FALSE))</f>
        <v>2</v>
      </c>
      <c r="S14" s="59" t="s">
        <v>26</v>
      </c>
      <c r="T14" s="37">
        <f>IF(S14="","",VLOOKUP(S14,'[1]PROBABILIDA - IMPACTO'!$B$13:$E$18,3,FALSE))</f>
        <v>5</v>
      </c>
      <c r="U14" s="60">
        <v>10</v>
      </c>
      <c r="V14" s="61" t="s">
        <v>27</v>
      </c>
      <c r="W14" s="62" t="s">
        <v>28</v>
      </c>
      <c r="X14" s="4" t="s">
        <v>149</v>
      </c>
      <c r="Y14" s="52" t="s">
        <v>92</v>
      </c>
      <c r="Z14" s="12"/>
      <c r="AA14" s="45" t="s">
        <v>157</v>
      </c>
      <c r="AB14" s="12" t="s">
        <v>175</v>
      </c>
      <c r="AC14" s="12" t="s">
        <v>152</v>
      </c>
    </row>
    <row r="15" spans="1:29" ht="409.5">
      <c r="A15" s="35" t="s">
        <v>95</v>
      </c>
      <c r="B15" s="29" t="s">
        <v>97</v>
      </c>
      <c r="C15" s="4" t="s">
        <v>110</v>
      </c>
      <c r="D15" s="5">
        <v>2</v>
      </c>
      <c r="E15" s="6" t="s">
        <v>24</v>
      </c>
      <c r="F15" s="53" t="s">
        <v>96</v>
      </c>
      <c r="G15" s="4" t="s">
        <v>100</v>
      </c>
      <c r="H15" s="77" t="s">
        <v>25</v>
      </c>
      <c r="I15" s="5">
        <f>IF(H15="","",VLOOKUP(H15,'[1]PROBABILIDA - IMPACTO'!$B$3:$E$8,4,FALSE))</f>
        <v>2</v>
      </c>
      <c r="J15" s="34" t="s">
        <v>35</v>
      </c>
      <c r="K15" s="37">
        <f>IF(J15="","",VLOOKUP(J15,'[1]PROBABILIDA - IMPACTO'!$B$13:$E$18,3,FALSE))</f>
        <v>15</v>
      </c>
      <c r="L15" s="56">
        <f>IF(J15="","",(I15*K15))</f>
        <v>30</v>
      </c>
      <c r="M15" s="57" t="s">
        <v>36</v>
      </c>
      <c r="N15" s="57"/>
      <c r="O15" s="58" t="s">
        <v>98</v>
      </c>
      <c r="P15" s="37" t="str">
        <f>IF(AND(O15&gt;=0,O15&lt;=50),0,IF(AND(O15&gt;=51,O15&lt;=75),1,IF(AND(O15&gt;=76,O15&lt;=105),2,"")))</f>
        <v/>
      </c>
      <c r="Q15" s="5" t="s">
        <v>25</v>
      </c>
      <c r="R15" s="37">
        <f>IF(Q15="","",VLOOKUP(Q15,'[1]PROBABILIDA - IMPACTO'!$B$4:$E$8,4,FALSE))</f>
        <v>2</v>
      </c>
      <c r="S15" s="59" t="s">
        <v>32</v>
      </c>
      <c r="T15" s="37">
        <f>IF(S15="","",VLOOKUP(S15,'[1]PROBABILIDA - IMPACTO'!$B$13:$E$18,3,FALSE))</f>
        <v>10</v>
      </c>
      <c r="U15" s="60">
        <v>20</v>
      </c>
      <c r="V15" s="61" t="s">
        <v>33</v>
      </c>
      <c r="W15" s="63">
        <v>43252</v>
      </c>
      <c r="X15" s="4" t="s">
        <v>99</v>
      </c>
      <c r="Y15" s="53" t="s">
        <v>135</v>
      </c>
      <c r="Z15" s="81" t="s">
        <v>154</v>
      </c>
      <c r="AA15" s="80" t="s">
        <v>155</v>
      </c>
      <c r="AB15" s="81" t="s">
        <v>167</v>
      </c>
      <c r="AC15" s="81" t="s">
        <v>166</v>
      </c>
    </row>
    <row r="16" spans="1:29" ht="221.25" customHeight="1">
      <c r="A16" s="35" t="s">
        <v>136</v>
      </c>
      <c r="B16" s="29" t="s">
        <v>101</v>
      </c>
      <c r="C16" s="4" t="s">
        <v>137</v>
      </c>
      <c r="D16" s="5">
        <v>2</v>
      </c>
      <c r="E16" s="6" t="s">
        <v>24</v>
      </c>
      <c r="F16" s="53" t="s">
        <v>102</v>
      </c>
      <c r="G16" s="4" t="s">
        <v>131</v>
      </c>
      <c r="H16" s="77" t="s">
        <v>25</v>
      </c>
      <c r="I16" s="5">
        <f>IF(H16="","",VLOOKUP(H16,'[1]PROBABILIDA - IMPACTO'!$B$3:$E$8,4,FALSE))</f>
        <v>2</v>
      </c>
      <c r="J16" s="34" t="s">
        <v>35</v>
      </c>
      <c r="K16" s="37">
        <f>IF(J16="","",VLOOKUP(J16,'[1]PROBABILIDA - IMPACTO'!$B$13:$E$18,3,FALSE))</f>
        <v>15</v>
      </c>
      <c r="L16" s="56">
        <f>IF(J16="","",(I16*K16))</f>
        <v>30</v>
      </c>
      <c r="M16" s="57" t="s">
        <v>36</v>
      </c>
      <c r="N16" s="57"/>
      <c r="O16" s="58" t="s">
        <v>98</v>
      </c>
      <c r="P16" s="37" t="str">
        <f>IF(AND(O16&gt;=0,O16&lt;=50),0,IF(AND(O16&gt;=51,O16&lt;=75),1,IF(AND(O16&gt;=76,O16&lt;=105),2,"")))</f>
        <v/>
      </c>
      <c r="Q16" s="5" t="s">
        <v>25</v>
      </c>
      <c r="R16" s="37">
        <f>IF(Q16="","",VLOOKUP(Q16,'[1]PROBABILIDA - IMPACTO'!$B$4:$E$8,4,FALSE))</f>
        <v>2</v>
      </c>
      <c r="S16" s="59" t="s">
        <v>32</v>
      </c>
      <c r="T16" s="37">
        <f>IF(S16="","",VLOOKUP(S16,'[1]PROBABILIDA - IMPACTO'!$B$13:$E$18,3,FALSE))</f>
        <v>10</v>
      </c>
      <c r="U16" s="60">
        <v>20</v>
      </c>
      <c r="V16" s="61" t="s">
        <v>33</v>
      </c>
      <c r="W16" s="63">
        <v>43252</v>
      </c>
      <c r="X16" s="4" t="s">
        <v>138</v>
      </c>
      <c r="Y16" s="53" t="s">
        <v>135</v>
      </c>
      <c r="Z16" s="81" t="s">
        <v>154</v>
      </c>
      <c r="AA16" s="45" t="s">
        <v>153</v>
      </c>
      <c r="AB16" s="82" t="s">
        <v>168</v>
      </c>
      <c r="AC16" s="81" t="s">
        <v>169</v>
      </c>
    </row>
    <row r="17" spans="1:29" ht="197.25" customHeight="1">
      <c r="A17" s="84" t="s">
        <v>139</v>
      </c>
      <c r="B17" s="31" t="s">
        <v>140</v>
      </c>
      <c r="C17" s="4" t="s">
        <v>105</v>
      </c>
      <c r="D17" s="5">
        <v>10</v>
      </c>
      <c r="E17" s="6" t="s">
        <v>24</v>
      </c>
      <c r="F17" s="53" t="s">
        <v>56</v>
      </c>
      <c r="G17" s="53" t="s">
        <v>132</v>
      </c>
      <c r="H17" s="76" t="s">
        <v>25</v>
      </c>
      <c r="I17" s="5">
        <v>3</v>
      </c>
      <c r="J17" s="36" t="s">
        <v>35</v>
      </c>
      <c r="K17" s="37">
        <v>15</v>
      </c>
      <c r="L17" s="56">
        <v>45</v>
      </c>
      <c r="M17" s="57" t="s">
        <v>36</v>
      </c>
      <c r="N17" s="57"/>
      <c r="O17" s="58" t="s">
        <v>106</v>
      </c>
      <c r="P17" s="37">
        <v>2</v>
      </c>
      <c r="Q17" s="64" t="s">
        <v>25</v>
      </c>
      <c r="R17" s="65">
        <v>3</v>
      </c>
      <c r="S17" s="66" t="s">
        <v>26</v>
      </c>
      <c r="T17" s="65">
        <v>5</v>
      </c>
      <c r="U17" s="60">
        <v>15</v>
      </c>
      <c r="V17" s="61" t="s">
        <v>33</v>
      </c>
      <c r="W17" s="67" t="s">
        <v>58</v>
      </c>
      <c r="X17" s="32" t="s">
        <v>107</v>
      </c>
      <c r="Y17" s="86" t="s">
        <v>187</v>
      </c>
      <c r="Z17" s="12"/>
      <c r="AA17" s="12" t="s">
        <v>170</v>
      </c>
      <c r="AB17" s="12" t="s">
        <v>176</v>
      </c>
      <c r="AC17" s="12" t="s">
        <v>189</v>
      </c>
    </row>
    <row r="18" spans="1:29" s="22" customFormat="1" ht="213.75">
      <c r="A18" s="87"/>
      <c r="B18" s="29" t="s">
        <v>59</v>
      </c>
      <c r="C18" s="30" t="s">
        <v>60</v>
      </c>
      <c r="D18" s="64">
        <v>11</v>
      </c>
      <c r="E18" s="68" t="s">
        <v>24</v>
      </c>
      <c r="F18" s="55" t="s">
        <v>61</v>
      </c>
      <c r="G18" s="55" t="s">
        <v>57</v>
      </c>
      <c r="H18" s="76" t="s">
        <v>41</v>
      </c>
      <c r="I18" s="64">
        <v>1</v>
      </c>
      <c r="J18" s="73" t="s">
        <v>62</v>
      </c>
      <c r="K18" s="65">
        <v>20</v>
      </c>
      <c r="L18" s="56">
        <v>20</v>
      </c>
      <c r="M18" s="57" t="s">
        <v>33</v>
      </c>
      <c r="N18" s="57"/>
      <c r="O18" s="58" t="s">
        <v>177</v>
      </c>
      <c r="P18" s="65">
        <v>1</v>
      </c>
      <c r="Q18" s="64" t="s">
        <v>41</v>
      </c>
      <c r="R18" s="65">
        <v>1</v>
      </c>
      <c r="S18" s="66" t="s">
        <v>35</v>
      </c>
      <c r="T18" s="65">
        <v>15</v>
      </c>
      <c r="U18" s="60">
        <v>15</v>
      </c>
      <c r="V18" s="61" t="s">
        <v>33</v>
      </c>
      <c r="W18" s="69" t="s">
        <v>58</v>
      </c>
      <c r="X18" s="30" t="s">
        <v>108</v>
      </c>
      <c r="Y18" s="88"/>
      <c r="Z18" s="12"/>
      <c r="AA18" s="12" t="s">
        <v>178</v>
      </c>
      <c r="AB18" s="12" t="s">
        <v>180</v>
      </c>
      <c r="AC18" s="12" t="s">
        <v>179</v>
      </c>
    </row>
    <row r="19" spans="1:29" s="22" customFormat="1" ht="123" customHeight="1">
      <c r="A19" s="85"/>
      <c r="B19" s="29" t="s">
        <v>63</v>
      </c>
      <c r="C19" s="30" t="s">
        <v>64</v>
      </c>
      <c r="D19" s="64">
        <v>13</v>
      </c>
      <c r="E19" s="68" t="s">
        <v>24</v>
      </c>
      <c r="F19" s="70" t="s">
        <v>65</v>
      </c>
      <c r="G19" s="55" t="s">
        <v>57</v>
      </c>
      <c r="H19" s="76" t="s">
        <v>41</v>
      </c>
      <c r="I19" s="64">
        <v>1</v>
      </c>
      <c r="J19" s="73" t="s">
        <v>35</v>
      </c>
      <c r="K19" s="65">
        <v>15</v>
      </c>
      <c r="L19" s="56">
        <v>15</v>
      </c>
      <c r="M19" s="57" t="s">
        <v>33</v>
      </c>
      <c r="N19" s="57"/>
      <c r="O19" s="58" t="s">
        <v>77</v>
      </c>
      <c r="P19" s="65">
        <v>1</v>
      </c>
      <c r="Q19" s="64" t="s">
        <v>41</v>
      </c>
      <c r="R19" s="65">
        <v>1</v>
      </c>
      <c r="S19" s="66" t="s">
        <v>32</v>
      </c>
      <c r="T19" s="65">
        <v>10</v>
      </c>
      <c r="U19" s="60">
        <v>10</v>
      </c>
      <c r="V19" s="61" t="s">
        <v>27</v>
      </c>
      <c r="W19" s="69" t="s">
        <v>58</v>
      </c>
      <c r="X19" s="30" t="s">
        <v>109</v>
      </c>
      <c r="Y19" s="88"/>
      <c r="Z19" s="12"/>
      <c r="AA19" s="12" t="s">
        <v>170</v>
      </c>
      <c r="AB19" s="12" t="s">
        <v>181</v>
      </c>
      <c r="AC19" s="12" t="s">
        <v>179</v>
      </c>
    </row>
    <row r="20" spans="1:29" s="22" customFormat="1" ht="312">
      <c r="A20" s="29" t="s">
        <v>124</v>
      </c>
      <c r="B20" s="29" t="s">
        <v>66</v>
      </c>
      <c r="C20" s="30" t="s">
        <v>78</v>
      </c>
      <c r="D20" s="64">
        <v>15</v>
      </c>
      <c r="E20" s="68" t="s">
        <v>24</v>
      </c>
      <c r="F20" s="55" t="s">
        <v>111</v>
      </c>
      <c r="G20" s="55" t="s">
        <v>112</v>
      </c>
      <c r="H20" s="76" t="s">
        <v>34</v>
      </c>
      <c r="I20" s="64">
        <v>3</v>
      </c>
      <c r="J20" s="74" t="s">
        <v>35</v>
      </c>
      <c r="K20" s="65">
        <v>15</v>
      </c>
      <c r="L20" s="56">
        <v>45</v>
      </c>
      <c r="M20" s="57" t="s">
        <v>36</v>
      </c>
      <c r="N20" s="57"/>
      <c r="O20" s="58" t="s">
        <v>113</v>
      </c>
      <c r="P20" s="65">
        <v>2</v>
      </c>
      <c r="Q20" s="64" t="s">
        <v>34</v>
      </c>
      <c r="R20" s="65">
        <v>3</v>
      </c>
      <c r="S20" s="66" t="s">
        <v>26</v>
      </c>
      <c r="T20" s="65">
        <v>5</v>
      </c>
      <c r="U20" s="60">
        <v>15</v>
      </c>
      <c r="V20" s="61" t="s">
        <v>33</v>
      </c>
      <c r="W20" s="71">
        <v>43435</v>
      </c>
      <c r="X20" s="30" t="s">
        <v>114</v>
      </c>
      <c r="Y20" s="54" t="s">
        <v>141</v>
      </c>
      <c r="Z20" s="12"/>
      <c r="AA20" s="12" t="s">
        <v>182</v>
      </c>
      <c r="AB20" s="12" t="s">
        <v>171</v>
      </c>
      <c r="AC20" s="12" t="s">
        <v>172</v>
      </c>
    </row>
    <row r="21" spans="1:29" ht="174" customHeight="1">
      <c r="A21" s="29" t="s">
        <v>142</v>
      </c>
      <c r="B21" s="29" t="s">
        <v>115</v>
      </c>
      <c r="C21" s="4" t="s">
        <v>116</v>
      </c>
      <c r="D21" s="5">
        <v>5</v>
      </c>
      <c r="E21" s="6" t="s">
        <v>24</v>
      </c>
      <c r="F21" s="53" t="s">
        <v>117</v>
      </c>
      <c r="G21" s="4" t="s">
        <v>118</v>
      </c>
      <c r="H21" s="77" t="s">
        <v>25</v>
      </c>
      <c r="I21" s="5">
        <v>2</v>
      </c>
      <c r="J21" s="34" t="s">
        <v>32</v>
      </c>
      <c r="K21" s="37">
        <v>10</v>
      </c>
      <c r="L21" s="56">
        <v>20</v>
      </c>
      <c r="M21" s="57" t="s">
        <v>33</v>
      </c>
      <c r="N21" s="57"/>
      <c r="O21" s="58" t="s">
        <v>119</v>
      </c>
      <c r="P21" s="37">
        <v>1</v>
      </c>
      <c r="Q21" s="5" t="s">
        <v>25</v>
      </c>
      <c r="R21" s="37">
        <v>2</v>
      </c>
      <c r="S21" s="37" t="s">
        <v>26</v>
      </c>
      <c r="T21" s="37">
        <v>10</v>
      </c>
      <c r="U21" s="56">
        <v>20</v>
      </c>
      <c r="V21" s="57" t="s">
        <v>33</v>
      </c>
      <c r="W21" s="67" t="s">
        <v>42</v>
      </c>
      <c r="X21" s="4" t="s">
        <v>143</v>
      </c>
      <c r="Y21" s="55" t="s">
        <v>144</v>
      </c>
      <c r="Z21" s="12"/>
      <c r="AA21" s="12" t="s">
        <v>190</v>
      </c>
      <c r="AB21" s="12" t="s">
        <v>150</v>
      </c>
      <c r="AC21" s="12" t="s">
        <v>183</v>
      </c>
    </row>
    <row r="22" spans="1:29" ht="186.75">
      <c r="A22" s="29" t="s">
        <v>125</v>
      </c>
      <c r="B22" s="29" t="s">
        <v>145</v>
      </c>
      <c r="C22" s="4" t="s">
        <v>53</v>
      </c>
      <c r="D22" s="5">
        <v>9</v>
      </c>
      <c r="E22" s="6" t="s">
        <v>24</v>
      </c>
      <c r="F22" s="53" t="s">
        <v>146</v>
      </c>
      <c r="G22" s="4" t="s">
        <v>54</v>
      </c>
      <c r="H22" s="77" t="s">
        <v>25</v>
      </c>
      <c r="I22" s="5">
        <v>3</v>
      </c>
      <c r="J22" s="34" t="s">
        <v>26</v>
      </c>
      <c r="K22" s="37">
        <v>5</v>
      </c>
      <c r="L22" s="56">
        <v>15</v>
      </c>
      <c r="M22" s="57" t="s">
        <v>33</v>
      </c>
      <c r="N22" s="57"/>
      <c r="O22" s="58" t="s">
        <v>70</v>
      </c>
      <c r="P22" s="37">
        <v>2</v>
      </c>
      <c r="Q22" s="5" t="s">
        <v>25</v>
      </c>
      <c r="R22" s="37">
        <v>3</v>
      </c>
      <c r="S22" s="59" t="s">
        <v>26</v>
      </c>
      <c r="T22" s="37">
        <v>1</v>
      </c>
      <c r="U22" s="72">
        <v>3</v>
      </c>
      <c r="V22" s="61" t="s">
        <v>27</v>
      </c>
      <c r="W22" s="67">
        <v>43160</v>
      </c>
      <c r="X22" s="4" t="s">
        <v>55</v>
      </c>
      <c r="Y22" s="55" t="s">
        <v>147</v>
      </c>
      <c r="Z22" s="12"/>
      <c r="AA22" s="12" t="s">
        <v>186</v>
      </c>
      <c r="AB22" s="12" t="s">
        <v>159</v>
      </c>
      <c r="AC22" s="12" t="s">
        <v>160</v>
      </c>
    </row>
    <row r="23" spans="1:29" ht="252" customHeight="1">
      <c r="A23" s="29" t="s">
        <v>126</v>
      </c>
      <c r="B23" s="29" t="s">
        <v>120</v>
      </c>
      <c r="C23" s="4" t="s">
        <v>40</v>
      </c>
      <c r="D23" s="5">
        <v>3</v>
      </c>
      <c r="E23" s="6" t="s">
        <v>24</v>
      </c>
      <c r="F23" s="53" t="s">
        <v>121</v>
      </c>
      <c r="G23" s="4" t="s">
        <v>39</v>
      </c>
      <c r="H23" s="77" t="s">
        <v>25</v>
      </c>
      <c r="I23" s="5">
        <v>2</v>
      </c>
      <c r="J23" s="34" t="s">
        <v>35</v>
      </c>
      <c r="K23" s="37">
        <v>15</v>
      </c>
      <c r="L23" s="56">
        <v>30</v>
      </c>
      <c r="M23" s="57" t="s">
        <v>36</v>
      </c>
      <c r="N23" s="57"/>
      <c r="O23" s="58" t="s">
        <v>122</v>
      </c>
      <c r="P23" s="37">
        <v>2</v>
      </c>
      <c r="Q23" s="5" t="s">
        <v>25</v>
      </c>
      <c r="R23" s="37">
        <v>2</v>
      </c>
      <c r="S23" s="59" t="s">
        <v>26</v>
      </c>
      <c r="T23" s="37">
        <v>5</v>
      </c>
      <c r="U23" s="60">
        <v>10</v>
      </c>
      <c r="V23" s="61" t="s">
        <v>27</v>
      </c>
      <c r="W23" s="67" t="s">
        <v>37</v>
      </c>
      <c r="X23" s="4" t="s">
        <v>123</v>
      </c>
      <c r="Y23" s="55" t="s">
        <v>148</v>
      </c>
      <c r="Z23" s="12"/>
      <c r="AA23" s="45" t="s">
        <v>151</v>
      </c>
      <c r="AB23" s="12" t="s">
        <v>158</v>
      </c>
      <c r="AC23" s="12" t="s">
        <v>173</v>
      </c>
    </row>
    <row r="24" spans="26:29" ht="15">
      <c r="Z24" s="12"/>
      <c r="AA24" s="12"/>
      <c r="AB24" s="12"/>
      <c r="AC24" s="12"/>
    </row>
    <row r="25" spans="26:29" ht="15">
      <c r="Z25" s="12"/>
      <c r="AA25" s="12"/>
      <c r="AB25" s="12"/>
      <c r="AC25" s="12"/>
    </row>
    <row r="26" spans="26:29" ht="15">
      <c r="Z26" s="12"/>
      <c r="AA26" s="12"/>
      <c r="AB26" s="12"/>
      <c r="AC26" s="12"/>
    </row>
    <row r="27" spans="26:29" ht="15">
      <c r="Z27" s="12"/>
      <c r="AA27" s="12"/>
      <c r="AB27" s="12"/>
      <c r="AC27" s="12"/>
    </row>
  </sheetData>
  <mergeCells count="46">
    <mergeCell ref="A1:B3"/>
    <mergeCell ref="A4:B4"/>
    <mergeCell ref="C4:G4"/>
    <mergeCell ref="H4:X4"/>
    <mergeCell ref="C1:X1"/>
    <mergeCell ref="C2:X3"/>
    <mergeCell ref="H7:M7"/>
    <mergeCell ref="H8:M8"/>
    <mergeCell ref="Q8:V8"/>
    <mergeCell ref="W8:X8"/>
    <mergeCell ref="H9:H10"/>
    <mergeCell ref="N8:N10"/>
    <mergeCell ref="X9:X10"/>
    <mergeCell ref="P9:P10"/>
    <mergeCell ref="Q9:Q10"/>
    <mergeCell ref="R9:R10"/>
    <mergeCell ref="S9:S10"/>
    <mergeCell ref="T9:T10"/>
    <mergeCell ref="U9:U10"/>
    <mergeCell ref="A6:G6"/>
    <mergeCell ref="A7:A10"/>
    <mergeCell ref="B7:B10"/>
    <mergeCell ref="C7:C10"/>
    <mergeCell ref="D7:F9"/>
    <mergeCell ref="G7:G10"/>
    <mergeCell ref="Z6:AC6"/>
    <mergeCell ref="Z7:Z10"/>
    <mergeCell ref="AA7:AA10"/>
    <mergeCell ref="AB7:AB10"/>
    <mergeCell ref="AC7:AC10"/>
    <mergeCell ref="A5:Y5"/>
    <mergeCell ref="A11:A12"/>
    <mergeCell ref="Y11:Y12"/>
    <mergeCell ref="A17:A19"/>
    <mergeCell ref="Y17:Y19"/>
    <mergeCell ref="Y8:Y10"/>
    <mergeCell ref="O7:Y7"/>
    <mergeCell ref="H6:Y6"/>
    <mergeCell ref="I9:I10"/>
    <mergeCell ref="J9:J10"/>
    <mergeCell ref="K9:K10"/>
    <mergeCell ref="L9:L10"/>
    <mergeCell ref="M9:M10"/>
    <mergeCell ref="V9:V10"/>
    <mergeCell ref="W9:W10"/>
    <mergeCell ref="O8:O10"/>
  </mergeCells>
  <conditionalFormatting sqref="U14 L14">
    <cfRule type="cellIs" priority="330" dxfId="3" operator="between">
      <formula>30</formula>
      <formula>50</formula>
    </cfRule>
    <cfRule type="cellIs" priority="331" dxfId="2" operator="between">
      <formula>15</formula>
      <formula>25</formula>
    </cfRule>
    <cfRule type="cellIs" priority="332" dxfId="1" operator="between">
      <formula>60</formula>
      <formula>100</formula>
    </cfRule>
  </conditionalFormatting>
  <conditionalFormatting sqref="U14 L14">
    <cfRule type="cellIs" priority="329" dxfId="0" operator="between">
      <formula>0</formula>
      <formula>10</formula>
    </cfRule>
  </conditionalFormatting>
  <conditionalFormatting sqref="V14 O14">
    <cfRule type="containsText" priority="326" dxfId="3" operator="containsText" text="ALTA">
      <formula>NOT(ISERROR(SEARCH("ALTA",O14)))</formula>
    </cfRule>
    <cfRule type="containsText" priority="327" dxfId="2" operator="containsText" text="MODERADA">
      <formula>NOT(ISERROR(SEARCH("MODERADA",O14)))</formula>
    </cfRule>
    <cfRule type="containsText" priority="328" dxfId="1" operator="containsText" text="EXTREMA">
      <formula>NOT(ISERROR(SEARCH("EXTREMA",O14)))</formula>
    </cfRule>
  </conditionalFormatting>
  <conditionalFormatting sqref="V14 O14">
    <cfRule type="containsText" priority="325" dxfId="0" operator="containsText" text="BAJA">
      <formula>NOT(ISERROR(SEARCH("BAJA",O14)))</formula>
    </cfRule>
  </conditionalFormatting>
  <conditionalFormatting sqref="U23 L23">
    <cfRule type="cellIs" priority="298" dxfId="3" operator="between">
      <formula>30</formula>
      <formula>50</formula>
    </cfRule>
    <cfRule type="cellIs" priority="299" dxfId="2" operator="between">
      <formula>15</formula>
      <formula>25</formula>
    </cfRule>
    <cfRule type="cellIs" priority="300" dxfId="1" operator="between">
      <formula>60</formula>
      <formula>100</formula>
    </cfRule>
  </conditionalFormatting>
  <conditionalFormatting sqref="U23 L23">
    <cfRule type="cellIs" priority="297" dxfId="0" operator="between">
      <formula>0</formula>
      <formula>10</formula>
    </cfRule>
  </conditionalFormatting>
  <conditionalFormatting sqref="V23 O23">
    <cfRule type="containsText" priority="294" dxfId="3" operator="containsText" text="ALTA">
      <formula>NOT(ISERROR(SEARCH("ALTA",O23)))</formula>
    </cfRule>
    <cfRule type="containsText" priority="295" dxfId="2" operator="containsText" text="MODERADA">
      <formula>NOT(ISERROR(SEARCH("MODERADA",O23)))</formula>
    </cfRule>
    <cfRule type="containsText" priority="296" dxfId="1" operator="containsText" text="EXTREMA">
      <formula>NOT(ISERROR(SEARCH("EXTREMA",O23)))</formula>
    </cfRule>
  </conditionalFormatting>
  <conditionalFormatting sqref="V23 O23">
    <cfRule type="containsText" priority="293" dxfId="0" operator="containsText" text="BAJA">
      <formula>NOT(ISERROR(SEARCH("BAJA",O23)))</formula>
    </cfRule>
  </conditionalFormatting>
  <conditionalFormatting sqref="U19 L19">
    <cfRule type="cellIs" priority="242" dxfId="31" operator="between">
      <formula>30</formula>
      <formula>50</formula>
    </cfRule>
    <cfRule type="cellIs" priority="243" dxfId="2" operator="between">
      <formula>15</formula>
      <formula>25</formula>
    </cfRule>
    <cfRule type="cellIs" priority="244" dxfId="1" operator="between">
      <formula>60</formula>
      <formula>100</formula>
    </cfRule>
  </conditionalFormatting>
  <conditionalFormatting sqref="U19 L19">
    <cfRule type="cellIs" priority="241" dxfId="28" operator="between">
      <formula>0</formula>
      <formula>10</formula>
    </cfRule>
  </conditionalFormatting>
  <conditionalFormatting sqref="V19">
    <cfRule type="containsText" priority="238" dxfId="31" operator="containsText" text="ALTA">
      <formula>NOT(ISERROR(SEARCH("ALTA",V19)))</formula>
    </cfRule>
    <cfRule type="containsText" priority="239" dxfId="2" operator="containsText" text="MODERADA">
      <formula>NOT(ISERROR(SEARCH("MODERADA",V19)))</formula>
    </cfRule>
    <cfRule type="containsText" priority="240" dxfId="1" operator="containsText" text="EXTREMA">
      <formula>NOT(ISERROR(SEARCH("EXTREMA",V19)))</formula>
    </cfRule>
  </conditionalFormatting>
  <conditionalFormatting sqref="V19">
    <cfRule type="containsText" priority="237" dxfId="28" operator="containsText" text="BAJA">
      <formula>NOT(ISERROR(SEARCH("BAJA",V19)))</formula>
    </cfRule>
  </conditionalFormatting>
  <conditionalFormatting sqref="M23:N23">
    <cfRule type="containsText" priority="181" dxfId="28" operator="containsText" text="BAJA">
      <formula>NOT(ISERROR(SEARCH("BAJA",M23)))</formula>
    </cfRule>
  </conditionalFormatting>
  <conditionalFormatting sqref="M23:N23">
    <cfRule type="containsText" priority="182" dxfId="31" operator="containsText" text="ALTA">
      <formula>NOT(ISERROR(SEARCH("ALTA",M23)))</formula>
    </cfRule>
    <cfRule type="containsText" priority="183" dxfId="2" operator="containsText" text="MODERADA">
      <formula>NOT(ISERROR(SEARCH("MODERADA",M23)))</formula>
    </cfRule>
    <cfRule type="containsText" priority="184" dxfId="1" operator="containsText" text="EXTREMA">
      <formula>NOT(ISERROR(SEARCH("EXTREMA",M23)))</formula>
    </cfRule>
  </conditionalFormatting>
  <conditionalFormatting sqref="M14:N14">
    <cfRule type="containsText" priority="190" dxfId="31" operator="containsText" text="ALTA">
      <formula>NOT(ISERROR(SEARCH("ALTA",M14)))</formula>
    </cfRule>
    <cfRule type="containsText" priority="191" dxfId="2" operator="containsText" text="MODERADA">
      <formula>NOT(ISERROR(SEARCH("MODERADA",M14)))</formula>
    </cfRule>
    <cfRule type="containsText" priority="192" dxfId="1" operator="containsText" text="EXTREMA">
      <formula>NOT(ISERROR(SEARCH("EXTREMA",M14)))</formula>
    </cfRule>
  </conditionalFormatting>
  <conditionalFormatting sqref="M14:N14">
    <cfRule type="containsText" priority="189" dxfId="28" operator="containsText" text="BAJA">
      <formula>NOT(ISERROR(SEARCH("BAJA",M14)))</formula>
    </cfRule>
  </conditionalFormatting>
  <conditionalFormatting sqref="L11">
    <cfRule type="cellIs" priority="150" dxfId="3" operator="between">
      <formula>30</formula>
      <formula>50</formula>
    </cfRule>
    <cfRule type="cellIs" priority="151" dxfId="2" operator="between">
      <formula>15</formula>
      <formula>25</formula>
    </cfRule>
    <cfRule type="cellIs" priority="152" dxfId="1" operator="between">
      <formula>60</formula>
      <formula>100</formula>
    </cfRule>
  </conditionalFormatting>
  <conditionalFormatting sqref="L11">
    <cfRule type="cellIs" priority="149" dxfId="0" operator="between">
      <formula>0</formula>
      <formula>10</formula>
    </cfRule>
  </conditionalFormatting>
  <conditionalFormatting sqref="U11">
    <cfRule type="cellIs" priority="146" dxfId="3" operator="between">
      <formula>30</formula>
      <formula>50</formula>
    </cfRule>
    <cfRule type="cellIs" priority="147" dxfId="2" operator="between">
      <formula>15</formula>
      <formula>25</formula>
    </cfRule>
    <cfRule type="cellIs" priority="148" dxfId="1" operator="between">
      <formula>60</formula>
      <formula>100</formula>
    </cfRule>
  </conditionalFormatting>
  <conditionalFormatting sqref="U11">
    <cfRule type="cellIs" priority="145" dxfId="0" operator="between">
      <formula>0</formula>
      <formula>10</formula>
    </cfRule>
  </conditionalFormatting>
  <conditionalFormatting sqref="V11 M11:O11">
    <cfRule type="containsText" priority="142" dxfId="3" operator="containsText" text="ALTA">
      <formula>NOT(ISERROR(SEARCH("ALTA",M11)))</formula>
    </cfRule>
    <cfRule type="containsText" priority="143" dxfId="2" operator="containsText" text="MODERADA">
      <formula>NOT(ISERROR(SEARCH("MODERADA",M11)))</formula>
    </cfRule>
    <cfRule type="containsText" priority="144" dxfId="1" operator="containsText" text="EXTREMA">
      <formula>NOT(ISERROR(SEARCH("EXTREMA",M11)))</formula>
    </cfRule>
  </conditionalFormatting>
  <conditionalFormatting sqref="V11 M11:O11">
    <cfRule type="containsText" priority="141" dxfId="0" operator="containsText" text="BAJA">
      <formula>NOT(ISERROR(SEARCH("BAJA",M11)))</formula>
    </cfRule>
  </conditionalFormatting>
  <conditionalFormatting sqref="V12 M12:O12">
    <cfRule type="containsText" priority="133" dxfId="28" operator="containsText" text="BAJA">
      <formula>NOT(ISERROR(SEARCH("BAJA",M12)))</formula>
    </cfRule>
  </conditionalFormatting>
  <conditionalFormatting sqref="U12 L12">
    <cfRule type="cellIs" priority="138" dxfId="31" operator="between">
      <formula>30</formula>
      <formula>50</formula>
    </cfRule>
    <cfRule type="cellIs" priority="139" dxfId="2" operator="between">
      <formula>15</formula>
      <formula>25</formula>
    </cfRule>
    <cfRule type="cellIs" priority="140" dxfId="1" operator="between">
      <formula>60</formula>
      <formula>100</formula>
    </cfRule>
  </conditionalFormatting>
  <conditionalFormatting sqref="U12 L12">
    <cfRule type="cellIs" priority="137" dxfId="28" operator="between">
      <formula>0</formula>
      <formula>10</formula>
    </cfRule>
  </conditionalFormatting>
  <conditionalFormatting sqref="V12 M12:O12">
    <cfRule type="containsText" priority="134" dxfId="31" operator="containsText" text="ALTA">
      <formula>NOT(ISERROR(SEARCH("ALTA",M12)))</formula>
    </cfRule>
    <cfRule type="containsText" priority="135" dxfId="2" operator="containsText" text="MODERADA">
      <formula>NOT(ISERROR(SEARCH("MODERADA",M12)))</formula>
    </cfRule>
    <cfRule type="containsText" priority="136" dxfId="1" operator="containsText" text="EXTREMA">
      <formula>NOT(ISERROR(SEARCH("EXTREMA",M12)))</formula>
    </cfRule>
  </conditionalFormatting>
  <conditionalFormatting sqref="U15 L15">
    <cfRule type="cellIs" priority="130" dxfId="3" operator="between">
      <formula>30</formula>
      <formula>50</formula>
    </cfRule>
    <cfRule type="cellIs" priority="131" dxfId="2" operator="between">
      <formula>15</formula>
      <formula>25</formula>
    </cfRule>
    <cfRule type="cellIs" priority="132" dxfId="1" operator="between">
      <formula>60</formula>
      <formula>100</formula>
    </cfRule>
  </conditionalFormatting>
  <conditionalFormatting sqref="U15 L15">
    <cfRule type="cellIs" priority="129" dxfId="0" operator="between">
      <formula>0</formula>
      <formula>10</formula>
    </cfRule>
  </conditionalFormatting>
  <conditionalFormatting sqref="V15 O15">
    <cfRule type="containsText" priority="126" dxfId="3" operator="containsText" text="ALTA">
      <formula>NOT(ISERROR(SEARCH("ALTA",O15)))</formula>
    </cfRule>
    <cfRule type="containsText" priority="127" dxfId="2" operator="containsText" text="MODERADA">
      <formula>NOT(ISERROR(SEARCH("MODERADA",O15)))</formula>
    </cfRule>
    <cfRule type="containsText" priority="128" dxfId="1" operator="containsText" text="EXTREMA">
      <formula>NOT(ISERROR(SEARCH("EXTREMA",O15)))</formula>
    </cfRule>
  </conditionalFormatting>
  <conditionalFormatting sqref="V15 O15">
    <cfRule type="containsText" priority="125" dxfId="0" operator="containsText" text="BAJA">
      <formula>NOT(ISERROR(SEARCH("BAJA",O15)))</formula>
    </cfRule>
  </conditionalFormatting>
  <conditionalFormatting sqref="M15:N15">
    <cfRule type="containsText" priority="122" dxfId="31" operator="containsText" text="ALTA">
      <formula>NOT(ISERROR(SEARCH("ALTA",M15)))</formula>
    </cfRule>
    <cfRule type="containsText" priority="123" dxfId="2" operator="containsText" text="MODERADA">
      <formula>NOT(ISERROR(SEARCH("MODERADA",M15)))</formula>
    </cfRule>
    <cfRule type="containsText" priority="124" dxfId="1" operator="containsText" text="EXTREMA">
      <formula>NOT(ISERROR(SEARCH("EXTREMA",M15)))</formula>
    </cfRule>
  </conditionalFormatting>
  <conditionalFormatting sqref="M15:N15">
    <cfRule type="containsText" priority="121" dxfId="28" operator="containsText" text="BAJA">
      <formula>NOT(ISERROR(SEARCH("BAJA",M15)))</formula>
    </cfRule>
  </conditionalFormatting>
  <conditionalFormatting sqref="U13 L13">
    <cfRule type="cellIs" priority="118" dxfId="3" operator="between">
      <formula>30</formula>
      <formula>50</formula>
    </cfRule>
    <cfRule type="cellIs" priority="119" dxfId="2" operator="between">
      <formula>15</formula>
      <formula>25</formula>
    </cfRule>
    <cfRule type="cellIs" priority="120" dxfId="1" operator="between">
      <formula>60</formula>
      <formula>100</formula>
    </cfRule>
  </conditionalFormatting>
  <conditionalFormatting sqref="U13 L13">
    <cfRule type="cellIs" priority="117" dxfId="0" operator="between">
      <formula>0</formula>
      <formula>10</formula>
    </cfRule>
  </conditionalFormatting>
  <conditionalFormatting sqref="V13 O13">
    <cfRule type="containsText" priority="114" dxfId="3" operator="containsText" text="ALTA">
      <formula>NOT(ISERROR(SEARCH("ALTA",O13)))</formula>
    </cfRule>
    <cfRule type="containsText" priority="115" dxfId="2" operator="containsText" text="MODERADA">
      <formula>NOT(ISERROR(SEARCH("MODERADA",O13)))</formula>
    </cfRule>
    <cfRule type="containsText" priority="116" dxfId="1" operator="containsText" text="EXTREMA">
      <formula>NOT(ISERROR(SEARCH("EXTREMA",O13)))</formula>
    </cfRule>
  </conditionalFormatting>
  <conditionalFormatting sqref="V13 O13">
    <cfRule type="containsText" priority="113" dxfId="0" operator="containsText" text="BAJA">
      <formula>NOT(ISERROR(SEARCH("BAJA",O13)))</formula>
    </cfRule>
  </conditionalFormatting>
  <conditionalFormatting sqref="M13:N13">
    <cfRule type="containsText" priority="110" dxfId="31" operator="containsText" text="ALTA">
      <formula>NOT(ISERROR(SEARCH("ALTA",M13)))</formula>
    </cfRule>
    <cfRule type="containsText" priority="111" dxfId="2" operator="containsText" text="MODERADA">
      <formula>NOT(ISERROR(SEARCH("MODERADA",M13)))</formula>
    </cfRule>
    <cfRule type="containsText" priority="112" dxfId="1" operator="containsText" text="EXTREMA">
      <formula>NOT(ISERROR(SEARCH("EXTREMA",M13)))</formula>
    </cfRule>
  </conditionalFormatting>
  <conditionalFormatting sqref="M13:N13">
    <cfRule type="containsText" priority="109" dxfId="28" operator="containsText" text="BAJA">
      <formula>NOT(ISERROR(SEARCH("BAJA",M13)))</formula>
    </cfRule>
  </conditionalFormatting>
  <conditionalFormatting sqref="U16 L16">
    <cfRule type="cellIs" priority="106" dxfId="3" operator="between">
      <formula>30</formula>
      <formula>50</formula>
    </cfRule>
    <cfRule type="cellIs" priority="107" dxfId="2" operator="between">
      <formula>15</formula>
      <formula>25</formula>
    </cfRule>
    <cfRule type="cellIs" priority="108" dxfId="1" operator="between">
      <formula>60</formula>
      <formula>100</formula>
    </cfRule>
  </conditionalFormatting>
  <conditionalFormatting sqref="U16 L16">
    <cfRule type="cellIs" priority="105" dxfId="0" operator="between">
      <formula>0</formula>
      <formula>10</formula>
    </cfRule>
  </conditionalFormatting>
  <conditionalFormatting sqref="V16 O16">
    <cfRule type="containsText" priority="102" dxfId="3" operator="containsText" text="ALTA">
      <formula>NOT(ISERROR(SEARCH("ALTA",O16)))</formula>
    </cfRule>
    <cfRule type="containsText" priority="103" dxfId="2" operator="containsText" text="MODERADA">
      <formula>NOT(ISERROR(SEARCH("MODERADA",O16)))</formula>
    </cfRule>
    <cfRule type="containsText" priority="104" dxfId="1" operator="containsText" text="EXTREMA">
      <formula>NOT(ISERROR(SEARCH("EXTREMA",O16)))</formula>
    </cfRule>
  </conditionalFormatting>
  <conditionalFormatting sqref="V16 O16">
    <cfRule type="containsText" priority="101" dxfId="0" operator="containsText" text="BAJA">
      <formula>NOT(ISERROR(SEARCH("BAJA",O16)))</formula>
    </cfRule>
  </conditionalFormatting>
  <conditionalFormatting sqref="M16:N16">
    <cfRule type="containsText" priority="98" dxfId="31" operator="containsText" text="ALTA">
      <formula>NOT(ISERROR(SEARCH("ALTA",M16)))</formula>
    </cfRule>
    <cfRule type="containsText" priority="99" dxfId="2" operator="containsText" text="MODERADA">
      <formula>NOT(ISERROR(SEARCH("MODERADA",M16)))</formula>
    </cfRule>
    <cfRule type="containsText" priority="100" dxfId="1" operator="containsText" text="EXTREMA">
      <formula>NOT(ISERROR(SEARCH("EXTREMA",M16)))</formula>
    </cfRule>
  </conditionalFormatting>
  <conditionalFormatting sqref="M16:N16">
    <cfRule type="containsText" priority="97" dxfId="28" operator="containsText" text="BAJA">
      <formula>NOT(ISERROR(SEARCH("BAJA",M16)))</formula>
    </cfRule>
  </conditionalFormatting>
  <conditionalFormatting sqref="L17">
    <cfRule type="cellIs" priority="94" dxfId="3" operator="between">
      <formula>30</formula>
      <formula>50</formula>
    </cfRule>
    <cfRule type="cellIs" priority="95" dxfId="2" operator="between">
      <formula>15</formula>
      <formula>25</formula>
    </cfRule>
    <cfRule type="cellIs" priority="96" dxfId="1" operator="between">
      <formula>60</formula>
      <formula>100</formula>
    </cfRule>
  </conditionalFormatting>
  <conditionalFormatting sqref="L17">
    <cfRule type="cellIs" priority="93" dxfId="0" operator="between">
      <formula>0</formula>
      <formula>10</formula>
    </cfRule>
  </conditionalFormatting>
  <conditionalFormatting sqref="O17">
    <cfRule type="containsText" priority="90" dxfId="3" operator="containsText" text="ALTA">
      <formula>NOT(ISERROR(SEARCH("ALTA",O17)))</formula>
    </cfRule>
    <cfRule type="containsText" priority="91" dxfId="2" operator="containsText" text="MODERADA">
      <formula>NOT(ISERROR(SEARCH("MODERADA",O17)))</formula>
    </cfRule>
    <cfRule type="containsText" priority="92" dxfId="1" operator="containsText" text="EXTREMA">
      <formula>NOT(ISERROR(SEARCH("EXTREMA",O17)))</formula>
    </cfRule>
  </conditionalFormatting>
  <conditionalFormatting sqref="O17">
    <cfRule type="containsText" priority="89" dxfId="0" operator="containsText" text="BAJA">
      <formula>NOT(ISERROR(SEARCH("BAJA",O17)))</formula>
    </cfRule>
  </conditionalFormatting>
  <conditionalFormatting sqref="U18 L18">
    <cfRule type="cellIs" priority="86" dxfId="31" operator="between">
      <formula>30</formula>
      <formula>50</formula>
    </cfRule>
    <cfRule type="cellIs" priority="87" dxfId="2" operator="between">
      <formula>15</formula>
      <formula>25</formula>
    </cfRule>
    <cfRule type="cellIs" priority="88" dxfId="1" operator="between">
      <formula>60</formula>
      <formula>100</formula>
    </cfRule>
  </conditionalFormatting>
  <conditionalFormatting sqref="U18 L18">
    <cfRule type="cellIs" priority="85" dxfId="28" operator="between">
      <formula>0</formula>
      <formula>10</formula>
    </cfRule>
  </conditionalFormatting>
  <conditionalFormatting sqref="V18 M18:O18">
    <cfRule type="containsText" priority="82" dxfId="31" operator="containsText" text="ALTA">
      <formula>NOT(ISERROR(SEARCH("ALTA",M18)))</formula>
    </cfRule>
    <cfRule type="containsText" priority="83" dxfId="2" operator="containsText" text="MODERADA">
      <formula>NOT(ISERROR(SEARCH("MODERADA",M18)))</formula>
    </cfRule>
    <cfRule type="containsText" priority="84" dxfId="1" operator="containsText" text="EXTREMA">
      <formula>NOT(ISERROR(SEARCH("EXTREMA",M18)))</formula>
    </cfRule>
  </conditionalFormatting>
  <conditionalFormatting sqref="V18 M18:O18">
    <cfRule type="containsText" priority="81" dxfId="28" operator="containsText" text="BAJA">
      <formula>NOT(ISERROR(SEARCH("BAJA",M18)))</formula>
    </cfRule>
  </conditionalFormatting>
  <conditionalFormatting sqref="M19:O19">
    <cfRule type="containsText" priority="74" dxfId="31" operator="containsText" text="ALTA">
      <formula>NOT(ISERROR(SEARCH("ALTA",M19)))</formula>
    </cfRule>
    <cfRule type="containsText" priority="75" dxfId="2" operator="containsText" text="MODERADA">
      <formula>NOT(ISERROR(SEARCH("MODERADA",M19)))</formula>
    </cfRule>
    <cfRule type="containsText" priority="76" dxfId="1" operator="containsText" text="EXTREMA">
      <formula>NOT(ISERROR(SEARCH("EXTREMA",M19)))</formula>
    </cfRule>
  </conditionalFormatting>
  <conditionalFormatting sqref="M19:O19">
    <cfRule type="containsText" priority="73" dxfId="28" operator="containsText" text="BAJA">
      <formula>NOT(ISERROR(SEARCH("BAJA",M19)))</formula>
    </cfRule>
  </conditionalFormatting>
  <conditionalFormatting sqref="M17:N17">
    <cfRule type="containsText" priority="62" dxfId="31" operator="containsText" text="ALTA">
      <formula>NOT(ISERROR(SEARCH("ALTA",M17)))</formula>
    </cfRule>
    <cfRule type="containsText" priority="63" dxfId="2" operator="containsText" text="MODERADA">
      <formula>NOT(ISERROR(SEARCH("MODERADA",M17)))</formula>
    </cfRule>
    <cfRule type="containsText" priority="64" dxfId="1" operator="containsText" text="EXTREMA">
      <formula>NOT(ISERROR(SEARCH("EXTREMA",M17)))</formula>
    </cfRule>
  </conditionalFormatting>
  <conditionalFormatting sqref="M17:N17">
    <cfRule type="containsText" priority="61" dxfId="28" operator="containsText" text="BAJA">
      <formula>NOT(ISERROR(SEARCH("BAJA",M17)))</formula>
    </cfRule>
  </conditionalFormatting>
  <conditionalFormatting sqref="V17">
    <cfRule type="containsText" priority="54" dxfId="31" operator="containsText" text="ALTA">
      <formula>NOT(ISERROR(SEARCH("ALTA",V17)))</formula>
    </cfRule>
    <cfRule type="containsText" priority="55" dxfId="2" operator="containsText" text="MODERADA">
      <formula>NOT(ISERROR(SEARCH("MODERADA",V17)))</formula>
    </cfRule>
    <cfRule type="containsText" priority="56" dxfId="1" operator="containsText" text="EXTREMA">
      <formula>NOT(ISERROR(SEARCH("EXTREMA",V17)))</formula>
    </cfRule>
  </conditionalFormatting>
  <conditionalFormatting sqref="V17">
    <cfRule type="containsText" priority="53" dxfId="28" operator="containsText" text="BAJA">
      <formula>NOT(ISERROR(SEARCH("BAJA",V17)))</formula>
    </cfRule>
  </conditionalFormatting>
  <conditionalFormatting sqref="U17">
    <cfRule type="cellIs" priority="58" dxfId="31" operator="between">
      <formula>30</formula>
      <formula>50</formula>
    </cfRule>
    <cfRule type="cellIs" priority="59" dxfId="2" operator="between">
      <formula>15</formula>
      <formula>25</formula>
    </cfRule>
    <cfRule type="cellIs" priority="60" dxfId="1" operator="between">
      <formula>60</formula>
      <formula>100</formula>
    </cfRule>
  </conditionalFormatting>
  <conditionalFormatting sqref="U17">
    <cfRule type="cellIs" priority="57" dxfId="28" operator="between">
      <formula>0</formula>
      <formula>10</formula>
    </cfRule>
  </conditionalFormatting>
  <conditionalFormatting sqref="U20 L20">
    <cfRule type="cellIs" priority="46" dxfId="31" operator="between">
      <formula>30</formula>
      <formula>50</formula>
    </cfRule>
    <cfRule type="cellIs" priority="47" dxfId="2" operator="between">
      <formula>15</formula>
      <formula>25</formula>
    </cfRule>
    <cfRule type="cellIs" priority="48" dxfId="1" operator="between">
      <formula>60</formula>
      <formula>100</formula>
    </cfRule>
  </conditionalFormatting>
  <conditionalFormatting sqref="U20 L20">
    <cfRule type="cellIs" priority="45" dxfId="28" operator="between">
      <formula>0</formula>
      <formula>10</formula>
    </cfRule>
  </conditionalFormatting>
  <conditionalFormatting sqref="V20 M20:O20">
    <cfRule type="containsText" priority="42" dxfId="31" operator="containsText" text="ALTA">
      <formula>NOT(ISERROR(SEARCH("ALTA",M20)))</formula>
    </cfRule>
    <cfRule type="containsText" priority="43" dxfId="2" operator="containsText" text="MODERADA">
      <formula>NOT(ISERROR(SEARCH("MODERADA",M20)))</formula>
    </cfRule>
    <cfRule type="containsText" priority="44" dxfId="1" operator="containsText" text="EXTREMA">
      <formula>NOT(ISERROR(SEARCH("EXTREMA",M20)))</formula>
    </cfRule>
  </conditionalFormatting>
  <conditionalFormatting sqref="V20 M20:O20">
    <cfRule type="containsText" priority="41" dxfId="28" operator="containsText" text="BAJA">
      <formula>NOT(ISERROR(SEARCH("BAJA",M20)))</formula>
    </cfRule>
  </conditionalFormatting>
  <conditionalFormatting sqref="L21">
    <cfRule type="cellIs" priority="30" dxfId="3" operator="between">
      <formula>30</formula>
      <formula>50</formula>
    </cfRule>
    <cfRule type="cellIs" priority="31" dxfId="2" operator="between">
      <formula>15</formula>
      <formula>25</formula>
    </cfRule>
    <cfRule type="cellIs" priority="32" dxfId="1" operator="between">
      <formula>60</formula>
      <formula>100</formula>
    </cfRule>
  </conditionalFormatting>
  <conditionalFormatting sqref="L21">
    <cfRule type="cellIs" priority="29" dxfId="0" operator="between">
      <formula>0</formula>
      <formula>10</formula>
    </cfRule>
  </conditionalFormatting>
  <conditionalFormatting sqref="U21">
    <cfRule type="cellIs" priority="18" dxfId="3" operator="between">
      <formula>30</formula>
      <formula>50</formula>
    </cfRule>
    <cfRule type="cellIs" priority="19" dxfId="2" operator="between">
      <formula>15</formula>
      <formula>25</formula>
    </cfRule>
    <cfRule type="cellIs" priority="20" dxfId="1" operator="between">
      <formula>60</formula>
      <formula>100</formula>
    </cfRule>
  </conditionalFormatting>
  <conditionalFormatting sqref="U21">
    <cfRule type="cellIs" priority="17" dxfId="0" operator="between">
      <formula>0</formula>
      <formula>10</formula>
    </cfRule>
  </conditionalFormatting>
  <conditionalFormatting sqref="M21:O21">
    <cfRule type="containsText" priority="22" dxfId="3" operator="containsText" text="ALTA">
      <formula>NOT(ISERROR(SEARCH("ALTA",M21)))</formula>
    </cfRule>
    <cfRule type="containsText" priority="23" dxfId="2" operator="containsText" text="MODERADA">
      <formula>NOT(ISERROR(SEARCH("MODERADA",M21)))</formula>
    </cfRule>
    <cfRule type="containsText" priority="24" dxfId="1" operator="containsText" text="EXTREMA">
      <formula>NOT(ISERROR(SEARCH("EXTREMA",M21)))</formula>
    </cfRule>
  </conditionalFormatting>
  <conditionalFormatting sqref="M21:O21">
    <cfRule type="containsText" priority="21" dxfId="0" operator="containsText" text="BAJA">
      <formula>NOT(ISERROR(SEARCH("BAJA",M21)))</formula>
    </cfRule>
  </conditionalFormatting>
  <conditionalFormatting sqref="U22">
    <cfRule type="cellIs" priority="6" dxfId="3" operator="between">
      <formula>30</formula>
      <formula>50</formula>
    </cfRule>
    <cfRule type="cellIs" priority="7" dxfId="2" operator="between">
      <formula>15</formula>
      <formula>25</formula>
    </cfRule>
    <cfRule type="cellIs" priority="8" dxfId="1" operator="between">
      <formula>60</formula>
      <formula>100</formula>
    </cfRule>
  </conditionalFormatting>
  <conditionalFormatting sqref="U22">
    <cfRule type="cellIs" priority="5" dxfId="0" operator="between">
      <formula>0</formula>
      <formula>10</formula>
    </cfRule>
  </conditionalFormatting>
  <conditionalFormatting sqref="V21">
    <cfRule type="containsText" priority="14" dxfId="3" operator="containsText" text="ALTA">
      <formula>NOT(ISERROR(SEARCH("ALTA",V21)))</formula>
    </cfRule>
    <cfRule type="containsText" priority="15" dxfId="2" operator="containsText" text="MODERADA">
      <formula>NOT(ISERROR(SEARCH("MODERADA",V21)))</formula>
    </cfRule>
    <cfRule type="containsText" priority="16" dxfId="1" operator="containsText" text="EXTREMA">
      <formula>NOT(ISERROR(SEARCH("EXTREMA",V21)))</formula>
    </cfRule>
  </conditionalFormatting>
  <conditionalFormatting sqref="V21">
    <cfRule type="containsText" priority="13" dxfId="0" operator="containsText" text="BAJA">
      <formula>NOT(ISERROR(SEARCH("BAJA",V21)))</formula>
    </cfRule>
  </conditionalFormatting>
  <conditionalFormatting sqref="L22">
    <cfRule type="cellIs" priority="10" dxfId="3" operator="between">
      <formula>30</formula>
      <formula>50</formula>
    </cfRule>
    <cfRule type="cellIs" priority="11" dxfId="2" operator="between">
      <formula>15</formula>
      <formula>25</formula>
    </cfRule>
    <cfRule type="cellIs" priority="12" dxfId="1" operator="between">
      <formula>60</formula>
      <formula>100</formula>
    </cfRule>
  </conditionalFormatting>
  <conditionalFormatting sqref="L22">
    <cfRule type="cellIs" priority="9" dxfId="0" operator="between">
      <formula>0</formula>
      <formula>10</formula>
    </cfRule>
  </conditionalFormatting>
  <conditionalFormatting sqref="V22 M22:O22">
    <cfRule type="containsText" priority="2" dxfId="3" operator="containsText" text="ALTA">
      <formula>NOT(ISERROR(SEARCH("ALTA",M22)))</formula>
    </cfRule>
    <cfRule type="containsText" priority="3" dxfId="2" operator="containsText" text="MODERADA">
      <formula>NOT(ISERROR(SEARCH("MODERADA",M22)))</formula>
    </cfRule>
    <cfRule type="containsText" priority="4" dxfId="1" operator="containsText" text="EXTREMA">
      <formula>NOT(ISERROR(SEARCH("EXTREMA",M22)))</formula>
    </cfRule>
  </conditionalFormatting>
  <conditionalFormatting sqref="V22 M22:O22">
    <cfRule type="containsText" priority="1" dxfId="0" operator="containsText" text="BAJA">
      <formula>NOT(ISERROR(SEARCH("BAJA",M22)))</formula>
    </cfRule>
  </conditionalFormatting>
  <dataValidations count="3">
    <dataValidation type="list" allowBlank="1" showInputMessage="1" showErrorMessage="1" sqref="E11:E16 E18:E23">
      <formula1>TIPO</formula1>
    </dataValidation>
    <dataValidation type="list" allowBlank="1" showInputMessage="1" showErrorMessage="1" sqref="S11:S20 S22:S23">
      <formula1>IMP</formula1>
    </dataValidation>
    <dataValidation type="list" allowBlank="1" showInputMessage="1" showErrorMessage="1" sqref="Q11:Q23 H11:H23">
      <formula1>PROBA</formula1>
    </dataValidation>
  </dataValidations>
  <printOptions/>
  <pageMargins left="0.31496062992125984" right="0.31496062992125984" top="0.35433070866141736" bottom="0.35433070866141736" header="0.31496062992125984" footer="0.31496062992125984"/>
  <pageSetup horizontalDpi="200" verticalDpi="200" orientation="landscape" paperSize="5" scale="60" r:id="rId5"/>
  <headerFooter>
    <oddHeader>&amp;R&amp;"Arial,Negrita"
Página &amp;P de &amp;N                  .</oddHeader>
  </headerFooter>
  <colBreaks count="1" manualBreakCount="1">
    <brk id="25" max="16383" man="1"/>
  </colBreaks>
  <drawing r:id="rId3"/>
  <legacyDrawing r:id="rId2"/>
  <mc:AlternateContent xmlns:mc="http://schemas.openxmlformats.org/markup-compatibility/2006">
    <mc:Choice Requires="x14">
      <controls>
        <mc:AlternateContent>
          <mc:Choice Requires="x14">
            <control xmlns:r="http://schemas.openxmlformats.org/officeDocument/2006/relationships" shapeId="2049" r:id="rId4" name="Button 1">
              <controlPr defaultSize="0" print="0" autoFill="0" autoPict="0" macro="[1]!PROBABILIDAD">
                <anchor moveWithCells="1" sizeWithCells="1">
                  <from>
                    <xdr:col>7</xdr:col>
                    <xdr:colOff>47625</xdr:colOff>
                    <xdr:row>8</xdr:row>
                    <xdr:rowOff>57150</xdr:rowOff>
                  </from>
                  <to>
                    <xdr:col>7</xdr:col>
                    <xdr:colOff>1257300</xdr:colOff>
                    <xdr:row>8</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election activeCell="H23" sqref="H23"/>
    </sheetView>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ANDRES</dc:creator>
  <cp:keywords/>
  <dc:description/>
  <cp:lastModifiedBy>personal</cp:lastModifiedBy>
  <cp:lastPrinted>2019-01-24T21:29:10Z</cp:lastPrinted>
  <dcterms:created xsi:type="dcterms:W3CDTF">2019-01-15T20:52:00Z</dcterms:created>
  <dcterms:modified xsi:type="dcterms:W3CDTF">2019-08-21T23:34:41Z</dcterms:modified>
  <cp:category/>
  <cp:version/>
  <cp:contentType/>
  <cp:contentStatus/>
</cp:coreProperties>
</file>